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01894FA6-09C4-4FDA-A92F-1F6604BD6601}" xr6:coauthVersionLast="47" xr6:coauthVersionMax="47" xr10:uidLastSave="{00000000-0000-0000-0000-000000000000}"/>
  <bookViews>
    <workbookView xWindow="-108" yWindow="-108" windowWidth="23256" windowHeight="12456"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K92" i="46"/>
  <c r="AI92" i="46"/>
  <c r="AH92" i="46"/>
  <c r="AF92" i="46"/>
  <c r="AE92" i="46"/>
  <c r="AC92" i="46"/>
  <c r="AB92" i="46"/>
  <c r="Z92" i="46"/>
  <c r="Y92" i="46"/>
  <c r="W92" i="46"/>
  <c r="V92" i="46"/>
  <c r="T92" i="46"/>
  <c r="S92" i="46"/>
  <c r="Q92" i="46"/>
  <c r="P92" i="46"/>
  <c r="N92" i="46"/>
  <c r="M92" i="46"/>
  <c r="K92" i="46"/>
  <c r="J92" i="46"/>
  <c r="H92" i="46"/>
  <c r="G92" i="46"/>
  <c r="BJ91" i="46"/>
  <c r="BI91" i="46"/>
  <c r="BG91" i="46"/>
  <c r="BF91" i="46"/>
  <c r="BD91" i="46"/>
  <c r="BE91" i="46" s="1"/>
  <c r="BC91" i="46"/>
  <c r="BA91" i="46"/>
  <c r="BB91" i="46" s="1"/>
  <c r="AZ91" i="46"/>
  <c r="AX91" i="46"/>
  <c r="AY91" i="46" s="1"/>
  <c r="AW91" i="46"/>
  <c r="AU91" i="46"/>
  <c r="AT91" i="46"/>
  <c r="AR91" i="46"/>
  <c r="AQ91" i="46"/>
  <c r="AO91" i="46"/>
  <c r="AN91" i="46"/>
  <c r="AL91" i="46"/>
  <c r="AK91" i="46"/>
  <c r="AI91" i="46"/>
  <c r="AH91" i="46"/>
  <c r="AF91" i="46"/>
  <c r="AE91" i="46"/>
  <c r="AC91" i="46"/>
  <c r="AB91" i="46"/>
  <c r="Z91" i="46"/>
  <c r="Y91" i="46"/>
  <c r="W91" i="46"/>
  <c r="V91" i="46"/>
  <c r="T91" i="46"/>
  <c r="S91" i="46"/>
  <c r="Q91" i="46"/>
  <c r="P91" i="46"/>
  <c r="N91" i="46"/>
  <c r="M91" i="46"/>
  <c r="K91" i="46"/>
  <c r="J91" i="46"/>
  <c r="H91" i="46"/>
  <c r="G91" i="46"/>
  <c r="BJ90" i="46"/>
  <c r="BK90" i="46" s="1"/>
  <c r="BI90" i="46"/>
  <c r="BG90" i="46"/>
  <c r="BF90" i="46"/>
  <c r="BD90" i="46"/>
  <c r="BE90" i="46" s="1"/>
  <c r="BC90" i="46"/>
  <c r="BA90" i="46"/>
  <c r="AZ90" i="46"/>
  <c r="AX90" i="46"/>
  <c r="AY90" i="46" s="1"/>
  <c r="AW90" i="46"/>
  <c r="AU90" i="46"/>
  <c r="AT90" i="46"/>
  <c r="AR90" i="46"/>
  <c r="AQ90" i="46"/>
  <c r="AO90" i="46"/>
  <c r="AN90" i="46"/>
  <c r="AL90" i="46"/>
  <c r="AK90" i="46"/>
  <c r="AI90" i="46"/>
  <c r="AH90" i="46"/>
  <c r="AF90" i="46"/>
  <c r="AE90" i="46"/>
  <c r="AC90" i="46"/>
  <c r="AB90" i="46"/>
  <c r="Z90" i="46"/>
  <c r="Y90" i="46"/>
  <c r="W90" i="46"/>
  <c r="V90" i="46"/>
  <c r="T90" i="46"/>
  <c r="S90" i="46"/>
  <c r="Q90" i="46"/>
  <c r="P90" i="46"/>
  <c r="N90" i="46"/>
  <c r="M90" i="46"/>
  <c r="K90" i="46"/>
  <c r="J90" i="46"/>
  <c r="H90" i="46"/>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H88" i="46"/>
  <c r="AF88" i="46"/>
  <c r="AE88" i="46"/>
  <c r="AC88" i="46"/>
  <c r="AB88" i="46"/>
  <c r="Z88" i="46"/>
  <c r="Y88" i="46"/>
  <c r="W88" i="46"/>
  <c r="V88" i="46"/>
  <c r="T88" i="46"/>
  <c r="S88" i="46"/>
  <c r="Q88" i="46"/>
  <c r="P88" i="46"/>
  <c r="N88" i="46"/>
  <c r="M88" i="46"/>
  <c r="K88" i="46"/>
  <c r="J88" i="46"/>
  <c r="H88" i="46"/>
  <c r="G88" i="46"/>
  <c r="BJ87" i="46"/>
  <c r="BK87" i="46" s="1"/>
  <c r="BI87" i="46"/>
  <c r="BG87" i="46"/>
  <c r="BH87" i="46" s="1"/>
  <c r="BF87" i="46"/>
  <c r="BD87" i="46"/>
  <c r="BE87" i="46" s="1"/>
  <c r="BC87" i="46"/>
  <c r="BA87" i="46"/>
  <c r="BB87" i="46" s="1"/>
  <c r="AZ87" i="46"/>
  <c r="AX87" i="46"/>
  <c r="AY87" i="46" s="1"/>
  <c r="AW87" i="46"/>
  <c r="AU87" i="46"/>
  <c r="AT87" i="46"/>
  <c r="AR87" i="46"/>
  <c r="AQ87" i="46"/>
  <c r="AO87" i="46"/>
  <c r="AN87" i="46"/>
  <c r="AL87" i="46"/>
  <c r="AK87" i="46"/>
  <c r="AI87" i="46"/>
  <c r="AH87" i="46"/>
  <c r="AF87" i="46"/>
  <c r="AE87" i="46"/>
  <c r="AC87" i="46"/>
  <c r="AB87" i="46"/>
  <c r="Z87" i="46"/>
  <c r="Y87" i="46"/>
  <c r="W87" i="46"/>
  <c r="V87" i="46"/>
  <c r="T87" i="46"/>
  <c r="S87" i="46"/>
  <c r="Q87" i="46"/>
  <c r="P87" i="46"/>
  <c r="N87" i="46"/>
  <c r="M87" i="46"/>
  <c r="K87" i="46"/>
  <c r="J87" i="46"/>
  <c r="H87" i="46"/>
  <c r="G87" i="46"/>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BH91" i="46" l="1"/>
  <c r="U92" i="46"/>
  <c r="I90" i="46"/>
  <c r="AM92" i="46"/>
  <c r="AS90" i="46"/>
  <c r="AA90" i="46"/>
  <c r="U87" i="46"/>
  <c r="R88" i="46"/>
  <c r="AJ88" i="46"/>
  <c r="O89" i="46"/>
  <c r="AD90" i="46"/>
  <c r="AV90" i="46"/>
  <c r="I91" i="46"/>
  <c r="AA91" i="46"/>
  <c r="AS91" i="46"/>
  <c r="Y93" i="46"/>
  <c r="AQ93" i="46"/>
  <c r="BI93" i="46"/>
  <c r="G93" i="46"/>
  <c r="X87" i="46"/>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BD93" i="46"/>
  <c r="BG93" i="46"/>
  <c r="K93" i="46"/>
  <c r="W93" i="46"/>
  <c r="AI93" i="46"/>
  <c r="AU93" i="46"/>
  <c r="BJ93" i="46"/>
  <c r="N93" i="46"/>
  <c r="Z93" i="46"/>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AS93" i="46" l="1"/>
  <c r="AA93" i="46"/>
  <c r="BK93" i="46"/>
  <c r="L93" i="46"/>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<sst xmlns="http://schemas.openxmlformats.org/spreadsheetml/2006/main" count="2310" uniqueCount="112">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</sst>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1" fillId="0" borderId="22" xfId="1" applyBorder="1" applyAlignment="1">
      <alignment horizontal="center" vertical="center"/>
    </xf>
    <xf numFmtId="0" fontId="2" fillId="0" borderId="18" xfId="20" applyFont="1" applyBorder="1" applyAlignment="1">
      <alignment horizontal="center" vertical="center"/>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0" fontId="29" fillId="0" borderId="18" xfId="20"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c r="A3" s="30"/>
      <c r="B3" s="30"/>
      <c r="D3" s="31" t="s">
        <v>94</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c r="A6" s="25" t="s">
        <v>95</v>
      </c>
      <c r="B6" s="25" t="s">
        <v>0</v>
      </c>
      <c r="C6" s="25" t="s">
        <v>79</v>
      </c>
      <c r="D6" s="83" t="s">
        <v>96</v>
      </c>
      <c r="E6" s="85"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c r="A7" s="25" t="s">
        <v>95</v>
      </c>
      <c r="B7" s="25" t="s">
        <v>0</v>
      </c>
      <c r="C7" s="25" t="s">
        <v>81</v>
      </c>
      <c r="D7" s="84"/>
      <c r="E7" s="86"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c r="A8" s="25" t="s">
        <v>95</v>
      </c>
      <c r="B8" s="25" t="s">
        <v>0</v>
      </c>
      <c r="C8" s="25" t="s">
        <v>83</v>
      </c>
      <c r="D8" s="84"/>
      <c r="E8" s="86"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c r="A9" s="25" t="s">
        <v>95</v>
      </c>
      <c r="B9" s="25" t="s">
        <v>0</v>
      </c>
      <c r="C9" s="25" t="s">
        <v>85</v>
      </c>
      <c r="D9" s="84"/>
      <c r="E9" s="86"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c r="A10" s="25" t="s">
        <v>95</v>
      </c>
      <c r="B10" s="25" t="s">
        <v>0</v>
      </c>
      <c r="C10" s="25" t="s">
        <v>87</v>
      </c>
      <c r="D10" s="84"/>
      <c r="E10" s="86"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c r="A11" s="25" t="s">
        <v>95</v>
      </c>
      <c r="B11" s="25" t="s">
        <v>0</v>
      </c>
      <c r="C11" s="25" t="s">
        <v>89</v>
      </c>
      <c r="D11" s="84"/>
      <c r="E11" s="86"/>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c r="A12" s="25" t="s">
        <v>95</v>
      </c>
      <c r="B12" s="25" t="s">
        <v>0</v>
      </c>
      <c r="D12" s="84"/>
      <c r="E12" s="86"/>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c r="A13" s="25" t="s">
        <v>95</v>
      </c>
      <c r="B13" s="25" t="s">
        <v>13</v>
      </c>
      <c r="C13" s="25" t="s">
        <v>79</v>
      </c>
      <c r="D13" s="83" t="s">
        <v>96</v>
      </c>
      <c r="E13" s="85"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c r="A14" s="25" t="s">
        <v>95</v>
      </c>
      <c r="B14" s="25" t="s">
        <v>13</v>
      </c>
      <c r="C14" s="25" t="s">
        <v>81</v>
      </c>
      <c r="D14" s="84"/>
      <c r="E14" s="86"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c r="A15" s="25" t="s">
        <v>95</v>
      </c>
      <c r="B15" s="25" t="s">
        <v>13</v>
      </c>
      <c r="C15" s="25" t="s">
        <v>83</v>
      </c>
      <c r="D15" s="84"/>
      <c r="E15" s="86"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c r="A16" s="25" t="s">
        <v>95</v>
      </c>
      <c r="B16" s="25" t="s">
        <v>13</v>
      </c>
      <c r="C16" s="25" t="s">
        <v>85</v>
      </c>
      <c r="D16" s="84"/>
      <c r="E16" s="86"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c r="A17" s="25" t="s">
        <v>95</v>
      </c>
      <c r="B17" s="25" t="s">
        <v>13</v>
      </c>
      <c r="C17" s="25" t="s">
        <v>87</v>
      </c>
      <c r="D17" s="84"/>
      <c r="E17" s="86"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c r="A18" s="25" t="s">
        <v>95</v>
      </c>
      <c r="B18" s="25" t="s">
        <v>13</v>
      </c>
      <c r="C18" s="25" t="s">
        <v>89</v>
      </c>
      <c r="D18" s="84"/>
      <c r="E18" s="86"/>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c r="A19" s="25" t="s">
        <v>95</v>
      </c>
      <c r="B19" s="25" t="s">
        <v>13</v>
      </c>
      <c r="C19" s="25"/>
      <c r="D19" s="84"/>
      <c r="E19" s="86"/>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c r="A20" s="25" t="s">
        <v>95</v>
      </c>
      <c r="B20" s="25" t="s">
        <v>14</v>
      </c>
      <c r="C20" s="25" t="s">
        <v>79</v>
      </c>
      <c r="D20" s="83" t="s">
        <v>96</v>
      </c>
      <c r="E20" s="85"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c r="A21" s="25" t="s">
        <v>95</v>
      </c>
      <c r="B21" s="25" t="s">
        <v>14</v>
      </c>
      <c r="C21" s="25" t="s">
        <v>81</v>
      </c>
      <c r="D21" s="84"/>
      <c r="E21" s="86"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c r="A22" s="25" t="s">
        <v>95</v>
      </c>
      <c r="B22" s="25" t="s">
        <v>14</v>
      </c>
      <c r="C22" s="25" t="s">
        <v>83</v>
      </c>
      <c r="D22" s="84"/>
      <c r="E22" s="86"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c r="A23" s="25" t="s">
        <v>95</v>
      </c>
      <c r="B23" s="25" t="s">
        <v>14</v>
      </c>
      <c r="C23" s="25" t="s">
        <v>85</v>
      </c>
      <c r="D23" s="84"/>
      <c r="E23" s="86"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c r="A24" s="25" t="s">
        <v>95</v>
      </c>
      <c r="B24" s="25" t="s">
        <v>14</v>
      </c>
      <c r="C24" s="25" t="s">
        <v>87</v>
      </c>
      <c r="D24" s="84"/>
      <c r="E24" s="86"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c r="A25" s="25" t="s">
        <v>95</v>
      </c>
      <c r="B25" s="25" t="s">
        <v>14</v>
      </c>
      <c r="C25" s="25" t="s">
        <v>89</v>
      </c>
      <c r="D25" s="84"/>
      <c r="E25" s="86"/>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c r="A26" s="25" t="s">
        <v>95</v>
      </c>
      <c r="B26" s="25" t="s">
        <v>14</v>
      </c>
      <c r="C26" s="25"/>
      <c r="D26" s="84"/>
      <c r="E26" s="86"/>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c r="A27" s="25" t="s">
        <v>95</v>
      </c>
      <c r="B27" s="25" t="s">
        <v>15</v>
      </c>
      <c r="C27" s="25" t="s">
        <v>79</v>
      </c>
      <c r="D27" s="83" t="s">
        <v>96</v>
      </c>
      <c r="E27" s="85"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c r="A28" s="25" t="s">
        <v>95</v>
      </c>
      <c r="B28" s="25" t="s">
        <v>15</v>
      </c>
      <c r="C28" s="25" t="s">
        <v>81</v>
      </c>
      <c r="D28" s="84"/>
      <c r="E28" s="86"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c r="A29" s="25" t="s">
        <v>95</v>
      </c>
      <c r="B29" s="25" t="s">
        <v>15</v>
      </c>
      <c r="C29" s="25" t="s">
        <v>83</v>
      </c>
      <c r="D29" s="84"/>
      <c r="E29" s="86"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c r="A30" s="25" t="s">
        <v>95</v>
      </c>
      <c r="B30" s="25" t="s">
        <v>15</v>
      </c>
      <c r="C30" s="25" t="s">
        <v>85</v>
      </c>
      <c r="D30" s="84"/>
      <c r="E30" s="86"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c r="A31" s="25" t="s">
        <v>95</v>
      </c>
      <c r="B31" s="25" t="s">
        <v>15</v>
      </c>
      <c r="C31" s="25" t="s">
        <v>87</v>
      </c>
      <c r="D31" s="84"/>
      <c r="E31" s="86"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c r="A32" s="25" t="s">
        <v>95</v>
      </c>
      <c r="B32" s="25" t="s">
        <v>15</v>
      </c>
      <c r="C32" s="25" t="s">
        <v>89</v>
      </c>
      <c r="D32" s="84"/>
      <c r="E32" s="86"/>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c r="A33" s="25" t="s">
        <v>95</v>
      </c>
      <c r="B33" s="25" t="s">
        <v>15</v>
      </c>
      <c r="C33" s="25"/>
      <c r="D33" s="84"/>
      <c r="E33" s="86"/>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c r="A34" s="25" t="s">
        <v>95</v>
      </c>
      <c r="B34" s="25" t="s">
        <v>16</v>
      </c>
      <c r="C34" s="25" t="s">
        <v>79</v>
      </c>
      <c r="D34" s="83" t="s">
        <v>96</v>
      </c>
      <c r="E34" s="85"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c r="A35" s="25" t="s">
        <v>95</v>
      </c>
      <c r="B35" s="25" t="s">
        <v>16</v>
      </c>
      <c r="C35" s="25" t="s">
        <v>81</v>
      </c>
      <c r="D35" s="84"/>
      <c r="E35" s="86"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c r="A36" s="25" t="s">
        <v>95</v>
      </c>
      <c r="B36" s="25" t="s">
        <v>16</v>
      </c>
      <c r="C36" s="25" t="s">
        <v>83</v>
      </c>
      <c r="D36" s="84"/>
      <c r="E36" s="86"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c r="A37" s="25" t="s">
        <v>95</v>
      </c>
      <c r="B37" s="25" t="s">
        <v>16</v>
      </c>
      <c r="C37" s="25" t="s">
        <v>85</v>
      </c>
      <c r="D37" s="84"/>
      <c r="E37" s="86"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c r="A38" s="25" t="s">
        <v>95</v>
      </c>
      <c r="B38" s="25" t="s">
        <v>16</v>
      </c>
      <c r="C38" s="25" t="s">
        <v>87</v>
      </c>
      <c r="D38" s="84"/>
      <c r="E38" s="86"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c r="A39" s="25" t="s">
        <v>95</v>
      </c>
      <c r="B39" s="25" t="s">
        <v>16</v>
      </c>
      <c r="C39" s="25" t="s">
        <v>89</v>
      </c>
      <c r="D39" s="84"/>
      <c r="E39" s="86"/>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c r="A40" s="25" t="s">
        <v>95</v>
      </c>
      <c r="B40" s="25" t="s">
        <v>16</v>
      </c>
      <c r="C40" s="25"/>
      <c r="D40" s="84"/>
      <c r="E40" s="86"/>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c r="A41" s="25" t="s">
        <v>95</v>
      </c>
      <c r="B41" s="25" t="s">
        <v>17</v>
      </c>
      <c r="C41" s="25" t="s">
        <v>79</v>
      </c>
      <c r="D41" s="83" t="s">
        <v>96</v>
      </c>
      <c r="E41" s="85"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c r="A42" s="25" t="s">
        <v>95</v>
      </c>
      <c r="B42" s="25" t="s">
        <v>17</v>
      </c>
      <c r="C42" s="25" t="s">
        <v>81</v>
      </c>
      <c r="D42" s="84"/>
      <c r="E42" s="86"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c r="A43" s="25" t="s">
        <v>95</v>
      </c>
      <c r="B43" s="25" t="s">
        <v>17</v>
      </c>
      <c r="C43" s="25" t="s">
        <v>83</v>
      </c>
      <c r="D43" s="84"/>
      <c r="E43" s="86"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c r="A44" s="25" t="s">
        <v>95</v>
      </c>
      <c r="B44" s="25" t="s">
        <v>17</v>
      </c>
      <c r="C44" s="25" t="s">
        <v>85</v>
      </c>
      <c r="D44" s="84"/>
      <c r="E44" s="86"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c r="A45" s="25" t="s">
        <v>95</v>
      </c>
      <c r="B45" s="25" t="s">
        <v>17</v>
      </c>
      <c r="C45" s="25" t="s">
        <v>87</v>
      </c>
      <c r="D45" s="84"/>
      <c r="E45" s="86"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c r="A46" s="25" t="s">
        <v>95</v>
      </c>
      <c r="B46" s="25" t="s">
        <v>17</v>
      </c>
      <c r="C46" s="25" t="s">
        <v>89</v>
      </c>
      <c r="D46" s="84"/>
      <c r="E46" s="86"/>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c r="A47" s="25" t="s">
        <v>95</v>
      </c>
      <c r="B47" s="25" t="s">
        <v>17</v>
      </c>
      <c r="C47" s="25"/>
      <c r="D47" s="84"/>
      <c r="E47" s="86"/>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c r="A48" s="25" t="s">
        <v>95</v>
      </c>
      <c r="B48" s="25" t="s">
        <v>18</v>
      </c>
      <c r="C48" s="25" t="s">
        <v>79</v>
      </c>
      <c r="D48" s="83" t="s">
        <v>96</v>
      </c>
      <c r="E48" s="85"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c r="A49" s="25" t="s">
        <v>95</v>
      </c>
      <c r="B49" s="25" t="s">
        <v>18</v>
      </c>
      <c r="C49" s="25" t="s">
        <v>81</v>
      </c>
      <c r="D49" s="84"/>
      <c r="E49" s="86"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c r="A50" s="25" t="s">
        <v>95</v>
      </c>
      <c r="B50" s="25" t="s">
        <v>18</v>
      </c>
      <c r="C50" s="25" t="s">
        <v>83</v>
      </c>
      <c r="D50" s="84"/>
      <c r="E50" s="86"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c r="A51" s="25" t="s">
        <v>95</v>
      </c>
      <c r="B51" s="25" t="s">
        <v>18</v>
      </c>
      <c r="C51" s="25" t="s">
        <v>85</v>
      </c>
      <c r="D51" s="84"/>
      <c r="E51" s="86"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c r="A52" s="25" t="s">
        <v>95</v>
      </c>
      <c r="B52" s="25" t="s">
        <v>18</v>
      </c>
      <c r="C52" s="25" t="s">
        <v>87</v>
      </c>
      <c r="D52" s="84"/>
      <c r="E52" s="86"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c r="A53" s="25" t="s">
        <v>95</v>
      </c>
      <c r="B53" s="25" t="s">
        <v>18</v>
      </c>
      <c r="C53" s="25" t="s">
        <v>89</v>
      </c>
      <c r="D53" s="84"/>
      <c r="E53" s="86"/>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c r="A54" s="25" t="s">
        <v>95</v>
      </c>
      <c r="B54" s="25" t="s">
        <v>18</v>
      </c>
      <c r="C54" s="25"/>
      <c r="D54" s="84"/>
      <c r="E54" s="86"/>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c r="A55" s="25" t="s">
        <v>95</v>
      </c>
      <c r="B55" s="25" t="s">
        <v>19</v>
      </c>
      <c r="C55" s="25" t="s">
        <v>79</v>
      </c>
      <c r="D55" s="83" t="s">
        <v>96</v>
      </c>
      <c r="E55" s="85"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c r="A56" s="25" t="s">
        <v>95</v>
      </c>
      <c r="B56" s="25" t="s">
        <v>19</v>
      </c>
      <c r="C56" s="25" t="s">
        <v>81</v>
      </c>
      <c r="D56" s="84"/>
      <c r="E56" s="86"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c r="A57" s="25" t="s">
        <v>95</v>
      </c>
      <c r="B57" s="25" t="s">
        <v>19</v>
      </c>
      <c r="C57" s="25" t="s">
        <v>83</v>
      </c>
      <c r="D57" s="84"/>
      <c r="E57" s="86"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c r="A58" s="25" t="s">
        <v>95</v>
      </c>
      <c r="B58" s="25" t="s">
        <v>19</v>
      </c>
      <c r="C58" s="25" t="s">
        <v>85</v>
      </c>
      <c r="D58" s="84"/>
      <c r="E58" s="86"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c r="A59" s="25" t="s">
        <v>95</v>
      </c>
      <c r="B59" s="25" t="s">
        <v>19</v>
      </c>
      <c r="C59" s="25" t="s">
        <v>87</v>
      </c>
      <c r="D59" s="84"/>
      <c r="E59" s="86"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c r="A60" s="25" t="s">
        <v>95</v>
      </c>
      <c r="B60" s="25" t="s">
        <v>19</v>
      </c>
      <c r="C60" s="25" t="s">
        <v>89</v>
      </c>
      <c r="D60" s="84"/>
      <c r="E60" s="86"/>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c r="A61" s="25" t="s">
        <v>95</v>
      </c>
      <c r="B61" s="25" t="s">
        <v>19</v>
      </c>
      <c r="C61" s="25"/>
      <c r="D61" s="84"/>
      <c r="E61" s="86"/>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c r="A62" s="25" t="s">
        <v>95</v>
      </c>
      <c r="B62" s="25" t="s">
        <v>20</v>
      </c>
      <c r="C62" s="25" t="s">
        <v>79</v>
      </c>
      <c r="D62" s="83" t="s">
        <v>96</v>
      </c>
      <c r="E62" s="85"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c r="A63" s="25" t="s">
        <v>95</v>
      </c>
      <c r="B63" s="25" t="s">
        <v>20</v>
      </c>
      <c r="C63" s="25" t="s">
        <v>81</v>
      </c>
      <c r="D63" s="84"/>
      <c r="E63" s="86"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c r="A64" s="25" t="s">
        <v>95</v>
      </c>
      <c r="B64" s="25" t="s">
        <v>20</v>
      </c>
      <c r="C64" s="25" t="s">
        <v>83</v>
      </c>
      <c r="D64" s="84"/>
      <c r="E64" s="86"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c r="A65" s="25" t="s">
        <v>95</v>
      </c>
      <c r="B65" s="25" t="s">
        <v>20</v>
      </c>
      <c r="C65" s="25" t="s">
        <v>85</v>
      </c>
      <c r="D65" s="84"/>
      <c r="E65" s="86"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c r="A66" s="25" t="s">
        <v>95</v>
      </c>
      <c r="B66" s="25" t="s">
        <v>20</v>
      </c>
      <c r="C66" s="25" t="s">
        <v>87</v>
      </c>
      <c r="D66" s="84"/>
      <c r="E66" s="86"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c r="A67" s="25" t="s">
        <v>95</v>
      </c>
      <c r="B67" s="25" t="s">
        <v>20</v>
      </c>
      <c r="C67" s="25" t="s">
        <v>89</v>
      </c>
      <c r="D67" s="84"/>
      <c r="E67" s="86"/>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c r="A68" s="25" t="s">
        <v>95</v>
      </c>
      <c r="B68" s="25" t="s">
        <v>20</v>
      </c>
      <c r="C68" s="25"/>
      <c r="D68" s="84"/>
      <c r="E68" s="86"/>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c r="A69" s="25" t="s">
        <v>95</v>
      </c>
      <c r="B69" s="25" t="s">
        <v>21</v>
      </c>
      <c r="C69" s="25" t="s">
        <v>79</v>
      </c>
      <c r="D69" s="83" t="s">
        <v>96</v>
      </c>
      <c r="E69" s="85"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c r="A70" s="25" t="s">
        <v>95</v>
      </c>
      <c r="B70" s="25" t="s">
        <v>21</v>
      </c>
      <c r="C70" s="25" t="s">
        <v>81</v>
      </c>
      <c r="D70" s="84"/>
      <c r="E70" s="86"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c r="A71" s="25" t="s">
        <v>95</v>
      </c>
      <c r="B71" s="25" t="s">
        <v>21</v>
      </c>
      <c r="C71" s="25" t="s">
        <v>83</v>
      </c>
      <c r="D71" s="84"/>
      <c r="E71" s="86"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c r="A72" s="25" t="s">
        <v>95</v>
      </c>
      <c r="B72" s="25" t="s">
        <v>21</v>
      </c>
      <c r="C72" s="25" t="s">
        <v>85</v>
      </c>
      <c r="D72" s="84"/>
      <c r="E72" s="86"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c r="A73" s="25" t="s">
        <v>95</v>
      </c>
      <c r="B73" s="25" t="s">
        <v>21</v>
      </c>
      <c r="C73" s="25" t="s">
        <v>87</v>
      </c>
      <c r="D73" s="84"/>
      <c r="E73" s="86"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c r="A74" s="25" t="s">
        <v>95</v>
      </c>
      <c r="B74" s="25" t="s">
        <v>21</v>
      </c>
      <c r="C74" s="25" t="s">
        <v>89</v>
      </c>
      <c r="D74" s="84"/>
      <c r="E74" s="86"/>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c r="A75" s="25" t="s">
        <v>95</v>
      </c>
      <c r="B75" s="25" t="s">
        <v>21</v>
      </c>
      <c r="C75" s="25"/>
      <c r="D75" s="84"/>
      <c r="E75" s="86"/>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c r="A76" s="25" t="s">
        <v>95</v>
      </c>
      <c r="B76" s="25" t="s">
        <v>22</v>
      </c>
      <c r="C76" s="25" t="s">
        <v>79</v>
      </c>
      <c r="D76" s="83" t="s">
        <v>96</v>
      </c>
      <c r="E76" s="85"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c r="A77" s="25" t="s">
        <v>95</v>
      </c>
      <c r="B77" s="25" t="s">
        <v>22</v>
      </c>
      <c r="C77" s="25" t="s">
        <v>81</v>
      </c>
      <c r="D77" s="84"/>
      <c r="E77" s="86"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c r="A78" s="25" t="s">
        <v>95</v>
      </c>
      <c r="B78" s="25" t="s">
        <v>22</v>
      </c>
      <c r="C78" s="25" t="s">
        <v>83</v>
      </c>
      <c r="D78" s="84"/>
      <c r="E78" s="86"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c r="A79" s="25" t="s">
        <v>95</v>
      </c>
      <c r="B79" s="25" t="s">
        <v>22</v>
      </c>
      <c r="C79" s="25" t="s">
        <v>85</v>
      </c>
      <c r="D79" s="84"/>
      <c r="E79" s="86"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c r="A80" s="25" t="s">
        <v>95</v>
      </c>
      <c r="B80" s="25" t="s">
        <v>22</v>
      </c>
      <c r="C80" s="25" t="s">
        <v>87</v>
      </c>
      <c r="D80" s="84"/>
      <c r="E80" s="86"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c r="A81" s="25" t="s">
        <v>95</v>
      </c>
      <c r="B81" s="25" t="s">
        <v>22</v>
      </c>
      <c r="C81" s="25" t="s">
        <v>89</v>
      </c>
      <c r="D81" s="84"/>
      <c r="E81" s="86"/>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c r="A82" s="25" t="s">
        <v>95</v>
      </c>
      <c r="B82" s="25" t="s">
        <v>22</v>
      </c>
      <c r="C82" s="25"/>
      <c r="D82" s="84"/>
      <c r="E82" s="86"/>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c r="A83" s="25" t="s">
        <v>95</v>
      </c>
      <c r="B83" s="25" t="s">
        <v>23</v>
      </c>
      <c r="C83" s="25" t="s">
        <v>79</v>
      </c>
      <c r="D83" s="83" t="s">
        <v>96</v>
      </c>
      <c r="E83" s="85"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c r="A84" s="25" t="s">
        <v>95</v>
      </c>
      <c r="B84" s="25" t="s">
        <v>23</v>
      </c>
      <c r="C84" s="25" t="s">
        <v>81</v>
      </c>
      <c r="D84" s="84"/>
      <c r="E84" s="86"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c r="A85" s="25" t="s">
        <v>95</v>
      </c>
      <c r="B85" s="25" t="s">
        <v>23</v>
      </c>
      <c r="C85" s="25" t="s">
        <v>83</v>
      </c>
      <c r="D85" s="84"/>
      <c r="E85" s="86"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c r="A86" s="25" t="s">
        <v>95</v>
      </c>
      <c r="B86" s="25" t="s">
        <v>23</v>
      </c>
      <c r="C86" s="25" t="s">
        <v>85</v>
      </c>
      <c r="D86" s="84"/>
      <c r="E86" s="86"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c r="A87" s="25" t="s">
        <v>95</v>
      </c>
      <c r="B87" s="25" t="s">
        <v>23</v>
      </c>
      <c r="C87" s="25" t="s">
        <v>87</v>
      </c>
      <c r="D87" s="84"/>
      <c r="E87" s="86"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c r="A88" s="25" t="s">
        <v>95</v>
      </c>
      <c r="B88" s="25" t="s">
        <v>23</v>
      </c>
      <c r="C88" s="25" t="s">
        <v>89</v>
      </c>
      <c r="D88" s="84"/>
      <c r="E88" s="86"/>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c r="A89" s="25" t="s">
        <v>95</v>
      </c>
      <c r="B89" s="25" t="s">
        <v>23</v>
      </c>
      <c r="C89" s="25"/>
      <c r="D89" s="84"/>
      <c r="E89" s="86"/>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c r="D90" s="83" t="s">
        <v>96</v>
      </c>
      <c r="E90" s="85"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c r="D91" s="84"/>
      <c r="E91" s="86"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c r="D92" s="84"/>
      <c r="E92" s="86"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c r="D93" s="84"/>
      <c r="E93" s="86"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c r="D94" s="84"/>
      <c r="E94" s="86"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c r="D95" s="84"/>
      <c r="E95" s="86"/>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c r="D96" s="84"/>
      <c r="E96" s="87"/>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c r="D102" s="41" t="s">
        <v>93</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A2" s="89" t="s">
        <v>73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s="29" customFormat="1" ht="24.75" customHeight="1" thickBot="1">
      <c r="A3" s="30"/>
      <c r="B3" s="30"/>
      <c r="D3" s="31" t="s">
        <v>97</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30"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c r="A6" s="25" t="s">
        <v>98</v>
      </c>
      <c r="B6" s="25" t="s">
        <v>0</v>
      </c>
      <c r="C6" s="25" t="s">
        <v>79</v>
      </c>
      <c r="D6" s="83" t="s">
        <v>99</v>
      </c>
      <c r="E6" s="85"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c r="A7" s="25" t="s">
        <v>98</v>
      </c>
      <c r="B7" s="25" t="s">
        <v>0</v>
      </c>
      <c r="C7" s="25" t="s">
        <v>81</v>
      </c>
      <c r="D7" s="84"/>
      <c r="E7" s="86"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c r="A8" s="25" t="s">
        <v>98</v>
      </c>
      <c r="B8" s="25" t="s">
        <v>0</v>
      </c>
      <c r="C8" s="25" t="s">
        <v>83</v>
      </c>
      <c r="D8" s="84"/>
      <c r="E8" s="86"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c r="A9" s="25" t="s">
        <v>98</v>
      </c>
      <c r="B9" s="25" t="s">
        <v>0</v>
      </c>
      <c r="C9" s="25" t="s">
        <v>85</v>
      </c>
      <c r="D9" s="84"/>
      <c r="E9" s="86"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c r="A10" s="25" t="s">
        <v>98</v>
      </c>
      <c r="B10" s="25" t="s">
        <v>0</v>
      </c>
      <c r="C10" s="25" t="s">
        <v>87</v>
      </c>
      <c r="D10" s="84"/>
      <c r="E10" s="86"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c r="A11" s="25" t="s">
        <v>98</v>
      </c>
      <c r="B11" s="25" t="s">
        <v>0</v>
      </c>
      <c r="C11" s="25" t="s">
        <v>89</v>
      </c>
      <c r="D11" s="84"/>
      <c r="E11" s="86"/>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c r="A12" s="25" t="s">
        <v>98</v>
      </c>
      <c r="B12" s="25" t="s">
        <v>0</v>
      </c>
      <c r="D12" s="84"/>
      <c r="E12" s="86"/>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c r="A13" s="25" t="s">
        <v>98</v>
      </c>
      <c r="B13" s="25" t="s">
        <v>13</v>
      </c>
      <c r="C13" s="25" t="s">
        <v>79</v>
      </c>
      <c r="D13" s="83" t="s">
        <v>99</v>
      </c>
      <c r="E13" s="85"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c r="A14" s="25" t="s">
        <v>98</v>
      </c>
      <c r="B14" s="25" t="s">
        <v>13</v>
      </c>
      <c r="C14" s="25" t="s">
        <v>81</v>
      </c>
      <c r="D14" s="84"/>
      <c r="E14" s="86"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c r="A15" s="25" t="s">
        <v>98</v>
      </c>
      <c r="B15" s="25" t="s">
        <v>13</v>
      </c>
      <c r="C15" s="25" t="s">
        <v>83</v>
      </c>
      <c r="D15" s="84"/>
      <c r="E15" s="86"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c r="A16" s="25" t="s">
        <v>98</v>
      </c>
      <c r="B16" s="25" t="s">
        <v>13</v>
      </c>
      <c r="C16" s="25" t="s">
        <v>85</v>
      </c>
      <c r="D16" s="84"/>
      <c r="E16" s="86"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c r="A17" s="25" t="s">
        <v>98</v>
      </c>
      <c r="B17" s="25" t="s">
        <v>13</v>
      </c>
      <c r="C17" s="25" t="s">
        <v>87</v>
      </c>
      <c r="D17" s="84"/>
      <c r="E17" s="86"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c r="A18" s="25" t="s">
        <v>98</v>
      </c>
      <c r="B18" s="25" t="s">
        <v>13</v>
      </c>
      <c r="C18" s="25" t="s">
        <v>89</v>
      </c>
      <c r="D18" s="84"/>
      <c r="E18" s="86"/>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c r="A19" s="25" t="s">
        <v>98</v>
      </c>
      <c r="B19" s="25" t="s">
        <v>13</v>
      </c>
      <c r="C19" s="25"/>
      <c r="D19" s="84"/>
      <c r="E19" s="86"/>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c r="A20" s="25" t="s">
        <v>98</v>
      </c>
      <c r="B20" s="25" t="s">
        <v>14</v>
      </c>
      <c r="C20" s="25" t="s">
        <v>79</v>
      </c>
      <c r="D20" s="83" t="s">
        <v>99</v>
      </c>
      <c r="E20" s="85"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c r="A21" s="25" t="s">
        <v>98</v>
      </c>
      <c r="B21" s="25" t="s">
        <v>14</v>
      </c>
      <c r="C21" s="25" t="s">
        <v>81</v>
      </c>
      <c r="D21" s="84"/>
      <c r="E21" s="86"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c r="A22" s="25" t="s">
        <v>98</v>
      </c>
      <c r="B22" s="25" t="s">
        <v>14</v>
      </c>
      <c r="C22" s="25" t="s">
        <v>83</v>
      </c>
      <c r="D22" s="84"/>
      <c r="E22" s="86"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c r="A23" s="25" t="s">
        <v>98</v>
      </c>
      <c r="B23" s="25" t="s">
        <v>14</v>
      </c>
      <c r="C23" s="25" t="s">
        <v>85</v>
      </c>
      <c r="D23" s="84"/>
      <c r="E23" s="86"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c r="A24" s="25" t="s">
        <v>98</v>
      </c>
      <c r="B24" s="25" t="s">
        <v>14</v>
      </c>
      <c r="C24" s="25" t="s">
        <v>87</v>
      </c>
      <c r="D24" s="84"/>
      <c r="E24" s="86"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c r="A25" s="25" t="s">
        <v>98</v>
      </c>
      <c r="B25" s="25" t="s">
        <v>14</v>
      </c>
      <c r="C25" s="25" t="s">
        <v>89</v>
      </c>
      <c r="D25" s="84"/>
      <c r="E25" s="86"/>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c r="A26" s="25" t="s">
        <v>98</v>
      </c>
      <c r="B26" s="25" t="s">
        <v>14</v>
      </c>
      <c r="C26" s="25"/>
      <c r="D26" s="84"/>
      <c r="E26" s="86"/>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c r="A27" s="25" t="s">
        <v>98</v>
      </c>
      <c r="B27" s="25" t="s">
        <v>15</v>
      </c>
      <c r="C27" s="25" t="s">
        <v>79</v>
      </c>
      <c r="D27" s="83" t="s">
        <v>99</v>
      </c>
      <c r="E27" s="85"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c r="A28" s="25" t="s">
        <v>98</v>
      </c>
      <c r="B28" s="25" t="s">
        <v>15</v>
      </c>
      <c r="C28" s="25" t="s">
        <v>81</v>
      </c>
      <c r="D28" s="84"/>
      <c r="E28" s="86"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c r="A29" s="25" t="s">
        <v>98</v>
      </c>
      <c r="B29" s="25" t="s">
        <v>15</v>
      </c>
      <c r="C29" s="25" t="s">
        <v>83</v>
      </c>
      <c r="D29" s="84"/>
      <c r="E29" s="86"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c r="A30" s="25" t="s">
        <v>98</v>
      </c>
      <c r="B30" s="25" t="s">
        <v>15</v>
      </c>
      <c r="C30" s="25" t="s">
        <v>85</v>
      </c>
      <c r="D30" s="84"/>
      <c r="E30" s="86"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c r="A31" s="25" t="s">
        <v>98</v>
      </c>
      <c r="B31" s="25" t="s">
        <v>15</v>
      </c>
      <c r="C31" s="25" t="s">
        <v>87</v>
      </c>
      <c r="D31" s="84"/>
      <c r="E31" s="86"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c r="A32" s="25" t="s">
        <v>98</v>
      </c>
      <c r="B32" s="25" t="s">
        <v>15</v>
      </c>
      <c r="C32" s="25" t="s">
        <v>89</v>
      </c>
      <c r="D32" s="84"/>
      <c r="E32" s="86"/>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c r="A33" s="25" t="s">
        <v>98</v>
      </c>
      <c r="B33" s="25" t="s">
        <v>15</v>
      </c>
      <c r="C33" s="25"/>
      <c r="D33" s="84"/>
      <c r="E33" s="86"/>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c r="A34" s="25" t="s">
        <v>98</v>
      </c>
      <c r="B34" s="25" t="s">
        <v>16</v>
      </c>
      <c r="C34" s="25" t="s">
        <v>79</v>
      </c>
      <c r="D34" s="83" t="s">
        <v>99</v>
      </c>
      <c r="E34" s="85"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c r="A35" s="25" t="s">
        <v>98</v>
      </c>
      <c r="B35" s="25" t="s">
        <v>16</v>
      </c>
      <c r="C35" s="25" t="s">
        <v>81</v>
      </c>
      <c r="D35" s="84"/>
      <c r="E35" s="86"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c r="A36" s="25" t="s">
        <v>98</v>
      </c>
      <c r="B36" s="25" t="s">
        <v>16</v>
      </c>
      <c r="C36" s="25" t="s">
        <v>83</v>
      </c>
      <c r="D36" s="84"/>
      <c r="E36" s="86"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c r="A37" s="25" t="s">
        <v>98</v>
      </c>
      <c r="B37" s="25" t="s">
        <v>16</v>
      </c>
      <c r="C37" s="25" t="s">
        <v>85</v>
      </c>
      <c r="D37" s="84"/>
      <c r="E37" s="86"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c r="A38" s="25" t="s">
        <v>98</v>
      </c>
      <c r="B38" s="25" t="s">
        <v>16</v>
      </c>
      <c r="C38" s="25" t="s">
        <v>87</v>
      </c>
      <c r="D38" s="84"/>
      <c r="E38" s="86"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c r="A39" s="25" t="s">
        <v>98</v>
      </c>
      <c r="B39" s="25" t="s">
        <v>16</v>
      </c>
      <c r="C39" s="25" t="s">
        <v>89</v>
      </c>
      <c r="D39" s="84"/>
      <c r="E39" s="86"/>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c r="A40" s="25" t="s">
        <v>98</v>
      </c>
      <c r="B40" s="25" t="s">
        <v>16</v>
      </c>
      <c r="C40" s="25"/>
      <c r="D40" s="84"/>
      <c r="E40" s="86"/>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c r="A41" s="25" t="s">
        <v>98</v>
      </c>
      <c r="B41" s="25" t="s">
        <v>17</v>
      </c>
      <c r="C41" s="25" t="s">
        <v>79</v>
      </c>
      <c r="D41" s="83" t="s">
        <v>99</v>
      </c>
      <c r="E41" s="85"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c r="A42" s="25" t="s">
        <v>98</v>
      </c>
      <c r="B42" s="25" t="s">
        <v>17</v>
      </c>
      <c r="C42" s="25" t="s">
        <v>81</v>
      </c>
      <c r="D42" s="84"/>
      <c r="E42" s="86"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c r="A43" s="25" t="s">
        <v>98</v>
      </c>
      <c r="B43" s="25" t="s">
        <v>17</v>
      </c>
      <c r="C43" s="25" t="s">
        <v>83</v>
      </c>
      <c r="D43" s="84"/>
      <c r="E43" s="86"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c r="A44" s="25" t="s">
        <v>98</v>
      </c>
      <c r="B44" s="25" t="s">
        <v>17</v>
      </c>
      <c r="C44" s="25" t="s">
        <v>85</v>
      </c>
      <c r="D44" s="84"/>
      <c r="E44" s="86"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c r="A45" s="25" t="s">
        <v>98</v>
      </c>
      <c r="B45" s="25" t="s">
        <v>17</v>
      </c>
      <c r="C45" s="25" t="s">
        <v>87</v>
      </c>
      <c r="D45" s="84"/>
      <c r="E45" s="86"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c r="A46" s="25" t="s">
        <v>98</v>
      </c>
      <c r="B46" s="25" t="s">
        <v>17</v>
      </c>
      <c r="C46" s="25" t="s">
        <v>89</v>
      </c>
      <c r="D46" s="84"/>
      <c r="E46" s="86"/>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c r="A47" s="25" t="s">
        <v>98</v>
      </c>
      <c r="B47" s="25" t="s">
        <v>17</v>
      </c>
      <c r="C47" s="25"/>
      <c r="D47" s="84"/>
      <c r="E47" s="86"/>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c r="A48" s="25" t="s">
        <v>98</v>
      </c>
      <c r="B48" s="25" t="s">
        <v>18</v>
      </c>
      <c r="C48" s="25" t="s">
        <v>79</v>
      </c>
      <c r="D48" s="83" t="s">
        <v>99</v>
      </c>
      <c r="E48" s="85"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c r="A49" s="25" t="s">
        <v>98</v>
      </c>
      <c r="B49" s="25" t="s">
        <v>18</v>
      </c>
      <c r="C49" s="25" t="s">
        <v>81</v>
      </c>
      <c r="D49" s="84"/>
      <c r="E49" s="86"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c r="A50" s="25" t="s">
        <v>98</v>
      </c>
      <c r="B50" s="25" t="s">
        <v>18</v>
      </c>
      <c r="C50" s="25" t="s">
        <v>83</v>
      </c>
      <c r="D50" s="84"/>
      <c r="E50" s="86"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c r="A51" s="25" t="s">
        <v>98</v>
      </c>
      <c r="B51" s="25" t="s">
        <v>18</v>
      </c>
      <c r="C51" s="25" t="s">
        <v>85</v>
      </c>
      <c r="D51" s="84"/>
      <c r="E51" s="86"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c r="A52" s="25" t="s">
        <v>98</v>
      </c>
      <c r="B52" s="25" t="s">
        <v>18</v>
      </c>
      <c r="C52" s="25" t="s">
        <v>87</v>
      </c>
      <c r="D52" s="84"/>
      <c r="E52" s="86"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c r="A53" s="25" t="s">
        <v>98</v>
      </c>
      <c r="B53" s="25" t="s">
        <v>18</v>
      </c>
      <c r="C53" s="25" t="s">
        <v>89</v>
      </c>
      <c r="D53" s="84"/>
      <c r="E53" s="86"/>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c r="A54" s="25" t="s">
        <v>98</v>
      </c>
      <c r="B54" s="25" t="s">
        <v>18</v>
      </c>
      <c r="C54" s="25"/>
      <c r="D54" s="84"/>
      <c r="E54" s="86"/>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c r="A55" s="25" t="s">
        <v>98</v>
      </c>
      <c r="B55" s="25" t="s">
        <v>19</v>
      </c>
      <c r="C55" s="25" t="s">
        <v>79</v>
      </c>
      <c r="D55" s="83" t="s">
        <v>99</v>
      </c>
      <c r="E55" s="85"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c r="A56" s="25" t="s">
        <v>98</v>
      </c>
      <c r="B56" s="25" t="s">
        <v>19</v>
      </c>
      <c r="C56" s="25" t="s">
        <v>81</v>
      </c>
      <c r="D56" s="84"/>
      <c r="E56" s="86"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c r="A57" s="25" t="s">
        <v>98</v>
      </c>
      <c r="B57" s="25" t="s">
        <v>19</v>
      </c>
      <c r="C57" s="25" t="s">
        <v>83</v>
      </c>
      <c r="D57" s="84"/>
      <c r="E57" s="86"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c r="A58" s="25" t="s">
        <v>98</v>
      </c>
      <c r="B58" s="25" t="s">
        <v>19</v>
      </c>
      <c r="C58" s="25" t="s">
        <v>85</v>
      </c>
      <c r="D58" s="84"/>
      <c r="E58" s="86"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c r="A59" s="25" t="s">
        <v>98</v>
      </c>
      <c r="B59" s="25" t="s">
        <v>19</v>
      </c>
      <c r="C59" s="25" t="s">
        <v>87</v>
      </c>
      <c r="D59" s="84"/>
      <c r="E59" s="86"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c r="A60" s="25" t="s">
        <v>98</v>
      </c>
      <c r="B60" s="25" t="s">
        <v>19</v>
      </c>
      <c r="C60" s="25" t="s">
        <v>89</v>
      </c>
      <c r="D60" s="84"/>
      <c r="E60" s="86"/>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c r="A61" s="25" t="s">
        <v>98</v>
      </c>
      <c r="B61" s="25" t="s">
        <v>19</v>
      </c>
      <c r="C61" s="25"/>
      <c r="D61" s="84"/>
      <c r="E61" s="86"/>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c r="A62" s="25" t="s">
        <v>98</v>
      </c>
      <c r="B62" s="25" t="s">
        <v>20</v>
      </c>
      <c r="C62" s="25" t="s">
        <v>79</v>
      </c>
      <c r="D62" s="83" t="s">
        <v>99</v>
      </c>
      <c r="E62" s="85"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c r="A63" s="25" t="s">
        <v>98</v>
      </c>
      <c r="B63" s="25" t="s">
        <v>20</v>
      </c>
      <c r="C63" s="25" t="s">
        <v>81</v>
      </c>
      <c r="D63" s="84"/>
      <c r="E63" s="86"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c r="A64" s="25" t="s">
        <v>98</v>
      </c>
      <c r="B64" s="25" t="s">
        <v>20</v>
      </c>
      <c r="C64" s="25" t="s">
        <v>83</v>
      </c>
      <c r="D64" s="84"/>
      <c r="E64" s="86"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c r="A65" s="25" t="s">
        <v>98</v>
      </c>
      <c r="B65" s="25" t="s">
        <v>20</v>
      </c>
      <c r="C65" s="25" t="s">
        <v>85</v>
      </c>
      <c r="D65" s="84"/>
      <c r="E65" s="86"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c r="A66" s="25" t="s">
        <v>98</v>
      </c>
      <c r="B66" s="25" t="s">
        <v>20</v>
      </c>
      <c r="C66" s="25" t="s">
        <v>87</v>
      </c>
      <c r="D66" s="84"/>
      <c r="E66" s="86"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c r="A67" s="25" t="s">
        <v>98</v>
      </c>
      <c r="B67" s="25" t="s">
        <v>20</v>
      </c>
      <c r="C67" s="25" t="s">
        <v>89</v>
      </c>
      <c r="D67" s="84"/>
      <c r="E67" s="86"/>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c r="A68" s="25" t="s">
        <v>98</v>
      </c>
      <c r="B68" s="25" t="s">
        <v>20</v>
      </c>
      <c r="C68" s="25"/>
      <c r="D68" s="84"/>
      <c r="E68" s="86"/>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c r="A69" s="25" t="s">
        <v>98</v>
      </c>
      <c r="B69" s="25" t="s">
        <v>21</v>
      </c>
      <c r="C69" s="25" t="s">
        <v>79</v>
      </c>
      <c r="D69" s="83" t="s">
        <v>99</v>
      </c>
      <c r="E69" s="85"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c r="A70" s="25" t="s">
        <v>98</v>
      </c>
      <c r="B70" s="25" t="s">
        <v>21</v>
      </c>
      <c r="C70" s="25" t="s">
        <v>81</v>
      </c>
      <c r="D70" s="84"/>
      <c r="E70" s="86"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c r="A71" s="25" t="s">
        <v>98</v>
      </c>
      <c r="B71" s="25" t="s">
        <v>21</v>
      </c>
      <c r="C71" s="25" t="s">
        <v>83</v>
      </c>
      <c r="D71" s="84"/>
      <c r="E71" s="86"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c r="A72" s="25" t="s">
        <v>98</v>
      </c>
      <c r="B72" s="25" t="s">
        <v>21</v>
      </c>
      <c r="C72" s="25" t="s">
        <v>85</v>
      </c>
      <c r="D72" s="84"/>
      <c r="E72" s="86"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c r="A73" s="25" t="s">
        <v>98</v>
      </c>
      <c r="B73" s="25" t="s">
        <v>21</v>
      </c>
      <c r="C73" s="25" t="s">
        <v>87</v>
      </c>
      <c r="D73" s="84"/>
      <c r="E73" s="86"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c r="A74" s="25" t="s">
        <v>98</v>
      </c>
      <c r="B74" s="25" t="s">
        <v>21</v>
      </c>
      <c r="C74" s="25" t="s">
        <v>89</v>
      </c>
      <c r="D74" s="84"/>
      <c r="E74" s="86"/>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c r="A75" s="25" t="s">
        <v>98</v>
      </c>
      <c r="B75" s="25" t="s">
        <v>21</v>
      </c>
      <c r="C75" s="25"/>
      <c r="D75" s="84"/>
      <c r="E75" s="86"/>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c r="A76" s="25" t="s">
        <v>98</v>
      </c>
      <c r="B76" s="25" t="s">
        <v>22</v>
      </c>
      <c r="C76" s="25" t="s">
        <v>79</v>
      </c>
      <c r="D76" s="83" t="s">
        <v>99</v>
      </c>
      <c r="E76" s="85"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c r="A77" s="25" t="s">
        <v>98</v>
      </c>
      <c r="B77" s="25" t="s">
        <v>22</v>
      </c>
      <c r="C77" s="25" t="s">
        <v>81</v>
      </c>
      <c r="D77" s="84"/>
      <c r="E77" s="86"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c r="A78" s="25" t="s">
        <v>98</v>
      </c>
      <c r="B78" s="25" t="s">
        <v>22</v>
      </c>
      <c r="C78" s="25" t="s">
        <v>83</v>
      </c>
      <c r="D78" s="84"/>
      <c r="E78" s="86"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c r="A79" s="25" t="s">
        <v>98</v>
      </c>
      <c r="B79" s="25" t="s">
        <v>22</v>
      </c>
      <c r="C79" s="25" t="s">
        <v>85</v>
      </c>
      <c r="D79" s="84"/>
      <c r="E79" s="86"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c r="A80" s="25" t="s">
        <v>98</v>
      </c>
      <c r="B80" s="25" t="s">
        <v>22</v>
      </c>
      <c r="C80" s="25" t="s">
        <v>87</v>
      </c>
      <c r="D80" s="84"/>
      <c r="E80" s="86"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c r="A81" s="25" t="s">
        <v>98</v>
      </c>
      <c r="B81" s="25" t="s">
        <v>22</v>
      </c>
      <c r="C81" s="25" t="s">
        <v>89</v>
      </c>
      <c r="D81" s="84"/>
      <c r="E81" s="86"/>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c r="A82" s="25" t="s">
        <v>98</v>
      </c>
      <c r="B82" s="25" t="s">
        <v>22</v>
      </c>
      <c r="C82" s="25"/>
      <c r="D82" s="84"/>
      <c r="E82" s="86"/>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c r="A83" s="25" t="s">
        <v>98</v>
      </c>
      <c r="B83" s="25" t="s">
        <v>23</v>
      </c>
      <c r="C83" s="25" t="s">
        <v>79</v>
      </c>
      <c r="D83" s="83" t="s">
        <v>99</v>
      </c>
      <c r="E83" s="85"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c r="A84" s="25" t="s">
        <v>98</v>
      </c>
      <c r="B84" s="25" t="s">
        <v>23</v>
      </c>
      <c r="C84" s="25" t="s">
        <v>81</v>
      </c>
      <c r="D84" s="84"/>
      <c r="E84" s="86"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c r="A85" s="25" t="s">
        <v>98</v>
      </c>
      <c r="B85" s="25" t="s">
        <v>23</v>
      </c>
      <c r="C85" s="25" t="s">
        <v>83</v>
      </c>
      <c r="D85" s="84"/>
      <c r="E85" s="86"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c r="A86" s="25" t="s">
        <v>98</v>
      </c>
      <c r="B86" s="25" t="s">
        <v>23</v>
      </c>
      <c r="C86" s="25" t="s">
        <v>85</v>
      </c>
      <c r="D86" s="84"/>
      <c r="E86" s="86"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c r="A87" s="25" t="s">
        <v>98</v>
      </c>
      <c r="B87" s="25" t="s">
        <v>23</v>
      </c>
      <c r="C87" s="25" t="s">
        <v>87</v>
      </c>
      <c r="D87" s="84"/>
      <c r="E87" s="86"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c r="A88" s="25" t="s">
        <v>98</v>
      </c>
      <c r="B88" s="25" t="s">
        <v>23</v>
      </c>
      <c r="C88" s="25" t="s">
        <v>89</v>
      </c>
      <c r="D88" s="84"/>
      <c r="E88" s="86"/>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c r="A89" s="25" t="s">
        <v>98</v>
      </c>
      <c r="B89" s="25" t="s">
        <v>23</v>
      </c>
      <c r="C89" s="25"/>
      <c r="D89" s="84"/>
      <c r="E89" s="86"/>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c r="A90" s="25" t="s">
        <v>98</v>
      </c>
      <c r="B90" s="25" t="s">
        <v>16</v>
      </c>
      <c r="C90" s="25" t="s">
        <v>79</v>
      </c>
      <c r="D90" s="83" t="s">
        <v>99</v>
      </c>
      <c r="E90" s="85"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c r="A91" s="25" t="s">
        <v>98</v>
      </c>
      <c r="B91" s="25" t="s">
        <v>16</v>
      </c>
      <c r="C91" s="25" t="s">
        <v>81</v>
      </c>
      <c r="D91" s="84"/>
      <c r="E91" s="86"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c r="A92" s="25" t="s">
        <v>98</v>
      </c>
      <c r="B92" s="25" t="s">
        <v>16</v>
      </c>
      <c r="C92" s="25" t="s">
        <v>83</v>
      </c>
      <c r="D92" s="84"/>
      <c r="E92" s="86"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c r="A93" s="25" t="s">
        <v>98</v>
      </c>
      <c r="B93" s="25" t="s">
        <v>16</v>
      </c>
      <c r="C93" s="25" t="s">
        <v>85</v>
      </c>
      <c r="D93" s="84"/>
      <c r="E93" s="86"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c r="A94" s="25" t="s">
        <v>98</v>
      </c>
      <c r="B94" s="25" t="s">
        <v>16</v>
      </c>
      <c r="C94" s="25" t="s">
        <v>87</v>
      </c>
      <c r="D94" s="84"/>
      <c r="E94" s="86"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c r="A95" s="25" t="s">
        <v>98</v>
      </c>
      <c r="B95" s="25" t="s">
        <v>16</v>
      </c>
      <c r="C95" s="25" t="s">
        <v>89</v>
      </c>
      <c r="D95" s="84"/>
      <c r="E95" s="86"/>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c r="A96" s="25" t="s">
        <v>98</v>
      </c>
      <c r="B96" s="25" t="s">
        <v>16</v>
      </c>
      <c r="C96" s="25"/>
      <c r="D96" s="84"/>
      <c r="E96" s="87"/>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36">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36">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36">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36">
      <c r="D102" s="41" t="s">
        <v>100</v>
      </c>
    </row>
  </sheetData>
  <mergeCells count="57">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c r="A3" s="30"/>
      <c r="B3" s="30"/>
      <c r="D3" s="43" t="s">
        <v>101</v>
      </c>
      <c r="E3" s="32"/>
      <c r="F3" s="33"/>
      <c r="G3" s="90" t="s">
        <v>74</v>
      </c>
      <c r="H3" s="90"/>
      <c r="I3" s="90"/>
      <c r="J3" s="90"/>
      <c r="K3" s="90"/>
      <c r="L3" s="90"/>
      <c r="M3" s="90"/>
      <c r="N3" s="90"/>
      <c r="O3" s="90"/>
      <c r="P3" s="90"/>
      <c r="Q3" s="90"/>
      <c r="R3" s="90"/>
      <c r="S3" s="90"/>
      <c r="T3" s="90"/>
      <c r="U3" s="9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c r="A4" s="40" t="s">
        <v>1</v>
      </c>
      <c r="B4" s="40" t="s">
        <v>2</v>
      </c>
      <c r="C4" s="4" t="s">
        <v>76</v>
      </c>
      <c r="D4" s="91" t="s">
        <v>1</v>
      </c>
      <c r="E4" s="93" t="s">
        <v>2</v>
      </c>
      <c r="F4" s="95" t="s">
        <v>32</v>
      </c>
      <c r="G4" s="88" t="s">
        <v>28</v>
      </c>
      <c r="H4" s="88"/>
      <c r="I4" s="88"/>
      <c r="J4" s="88" t="s">
        <v>3</v>
      </c>
      <c r="K4" s="88"/>
      <c r="L4" s="88"/>
      <c r="M4" s="88" t="s">
        <v>4</v>
      </c>
      <c r="N4" s="88"/>
      <c r="O4" s="88"/>
      <c r="P4" s="88" t="s">
        <v>5</v>
      </c>
      <c r="Q4" s="88"/>
      <c r="R4" s="88"/>
      <c r="S4" s="88" t="s">
        <v>40</v>
      </c>
      <c r="T4" s="88"/>
      <c r="U4" s="88"/>
      <c r="V4" s="88" t="s">
        <v>41</v>
      </c>
      <c r="W4" s="88"/>
      <c r="X4" s="88"/>
      <c r="Y4" s="88" t="s">
        <v>6</v>
      </c>
      <c r="Z4" s="88"/>
      <c r="AA4" s="88"/>
      <c r="AB4" s="88" t="s">
        <v>37</v>
      </c>
      <c r="AC4" s="88"/>
      <c r="AD4" s="88"/>
      <c r="AE4" s="88" t="s">
        <v>7</v>
      </c>
      <c r="AF4" s="88"/>
      <c r="AG4" s="88"/>
      <c r="AH4" s="88" t="s">
        <v>8</v>
      </c>
      <c r="AI4" s="88"/>
      <c r="AJ4" s="88"/>
      <c r="AK4" s="88" t="s">
        <v>38</v>
      </c>
      <c r="AL4" s="88"/>
      <c r="AM4" s="88"/>
      <c r="AN4" s="88" t="s">
        <v>9</v>
      </c>
      <c r="AO4" s="88"/>
      <c r="AP4" s="88"/>
      <c r="AQ4" s="88" t="s">
        <v>10</v>
      </c>
      <c r="AR4" s="88"/>
      <c r="AS4" s="88"/>
      <c r="AT4" s="88" t="s">
        <v>11</v>
      </c>
      <c r="AU4" s="88"/>
      <c r="AV4" s="88"/>
      <c r="AW4" s="88" t="s">
        <v>33</v>
      </c>
      <c r="AX4" s="88"/>
      <c r="AY4" s="88"/>
      <c r="AZ4" s="88" t="s">
        <v>39</v>
      </c>
      <c r="BA4" s="88"/>
      <c r="BB4" s="88"/>
      <c r="BC4" s="88" t="s">
        <v>36</v>
      </c>
      <c r="BD4" s="88"/>
      <c r="BE4" s="88"/>
      <c r="BF4" s="88" t="s">
        <v>34</v>
      </c>
      <c r="BG4" s="88"/>
      <c r="BH4" s="88"/>
      <c r="BI4" s="88" t="s">
        <v>12</v>
      </c>
      <c r="BJ4" s="88"/>
      <c r="BK4" s="88"/>
      <c r="BL4" s="88" t="s">
        <v>77</v>
      </c>
      <c r="BM4" s="88"/>
      <c r="BN4" s="88"/>
      <c r="BO4" s="88" t="s">
        <v>78</v>
      </c>
      <c r="BP4" s="88"/>
      <c r="BQ4" s="88"/>
      <c r="BR4" s="88" t="s">
        <v>35</v>
      </c>
      <c r="BS4" s="88"/>
      <c r="BT4" s="88"/>
    </row>
    <row r="5" spans="1:72" s="4" customFormat="1" ht="41.25" customHeight="1">
      <c r="A5" s="40"/>
      <c r="B5" s="40"/>
      <c r="D5" s="92"/>
      <c r="E5" s="94"/>
      <c r="F5" s="9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c r="D98" s="79" t="s">
        <v>25</v>
      </c>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7"/>
      <c r="AJ98" s="7"/>
    </row>
    <row r="99" spans="4:72">
      <c r="D99" s="79" t="s">
        <v>26</v>
      </c>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6"/>
      <c r="AJ99" s="6"/>
    </row>
    <row r="100" spans="4:72" ht="14.25" customHeight="1">
      <c r="D100" s="80" t="s">
        <v>27</v>
      </c>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
      <c r="AJ100" s="8"/>
    </row>
    <row r="101" spans="4:72">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7"/>
      <c r="AJ101" s="7"/>
    </row>
    <row r="102" spans="4:72">
      <c r="D102" s="41" t="s">
        <v>100</v>
      </c>
    </row>
    <row r="103" spans="4:72">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 ref="AE4:AG4"/>
    <mergeCell ref="AH4:AJ4"/>
    <mergeCell ref="AK4:AM4"/>
    <mergeCell ref="D6:D12"/>
    <mergeCell ref="E6:E12"/>
    <mergeCell ref="AN4:AP4"/>
    <mergeCell ref="AQ4:AS4"/>
    <mergeCell ref="AT4:AV4"/>
    <mergeCell ref="BF4:BH4"/>
    <mergeCell ref="BI4:BK4"/>
    <mergeCell ref="BL4:BN4"/>
    <mergeCell ref="BO4:BQ4"/>
    <mergeCell ref="BR4:BT4"/>
    <mergeCell ref="D13:D19"/>
    <mergeCell ref="E13:E19"/>
    <mergeCell ref="D20:D26"/>
    <mergeCell ref="E20:E26"/>
    <mergeCell ref="D27:D33"/>
    <mergeCell ref="E27:E33"/>
    <mergeCell ref="D34:D40"/>
    <mergeCell ref="E34:E40"/>
    <mergeCell ref="D41:D47"/>
    <mergeCell ref="E41:E47"/>
    <mergeCell ref="D48:D54"/>
    <mergeCell ref="E48:E54"/>
    <mergeCell ref="D55:D61"/>
    <mergeCell ref="E55:E61"/>
    <mergeCell ref="D62:D68"/>
    <mergeCell ref="E62:E68"/>
    <mergeCell ref="D69:D75"/>
    <mergeCell ref="E69:E75"/>
    <mergeCell ref="D98:AH98"/>
    <mergeCell ref="D99:AH99"/>
    <mergeCell ref="D100:AH100"/>
    <mergeCell ref="D101:AH101"/>
    <mergeCell ref="D76:D82"/>
    <mergeCell ref="E76:E82"/>
    <mergeCell ref="D83:D89"/>
    <mergeCell ref="E83:E89"/>
    <mergeCell ref="D90:D96"/>
    <mergeCell ref="E90:E96"/>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c r="A1" s="55" t="s">
        <v>73</v>
      </c>
      <c r="B1" s="42"/>
      <c r="C1" s="42"/>
      <c r="D1" s="42"/>
      <c r="E1" s="42"/>
      <c r="F1" s="42"/>
      <c r="G1" s="42"/>
      <c r="H1" s="42"/>
      <c r="I1" s="42"/>
      <c r="J1" s="42"/>
      <c r="K1" s="42"/>
      <c r="L1" s="42"/>
      <c r="M1" s="42"/>
      <c r="N1" s="42"/>
      <c r="O1" s="42"/>
      <c r="P1" s="42"/>
      <c r="Q1" s="42"/>
      <c r="R1" s="42"/>
    </row>
    <row r="2" spans="1:69" ht="21" customHeight="1" thickBot="1">
      <c r="A2" s="56" t="s">
        <v>106</v>
      </c>
      <c r="B2" s="32"/>
      <c r="C2" s="33"/>
      <c r="D2" s="90"/>
      <c r="E2" s="90"/>
      <c r="F2" s="90"/>
      <c r="G2" s="90"/>
      <c r="H2" s="90"/>
      <c r="I2" s="90"/>
      <c r="J2" s="90"/>
      <c r="K2" s="90"/>
      <c r="L2" s="90"/>
      <c r="M2" s="90"/>
      <c r="N2" s="90"/>
      <c r="O2" s="90"/>
      <c r="P2" s="90"/>
      <c r="Q2" s="90"/>
      <c r="R2" s="90"/>
    </row>
    <row r="3" spans="1:69" s="4" customFormat="1" ht="30" customHeight="1">
      <c r="A3" s="116" t="s">
        <v>1</v>
      </c>
      <c r="B3" s="118" t="s">
        <v>2</v>
      </c>
      <c r="C3" s="120" t="s">
        <v>32</v>
      </c>
      <c r="D3" s="115" t="s">
        <v>28</v>
      </c>
      <c r="E3" s="115"/>
      <c r="F3" s="115"/>
      <c r="G3" s="115" t="s">
        <v>107</v>
      </c>
      <c r="H3" s="115"/>
      <c r="I3" s="115"/>
      <c r="J3" s="115" t="s">
        <v>4</v>
      </c>
      <c r="K3" s="115"/>
      <c r="L3" s="115"/>
      <c r="M3" s="115" t="s">
        <v>5</v>
      </c>
      <c r="N3" s="115"/>
      <c r="O3" s="115"/>
      <c r="P3" s="115" t="s">
        <v>40</v>
      </c>
      <c r="Q3" s="115"/>
      <c r="R3" s="115"/>
      <c r="S3" s="115" t="s">
        <v>41</v>
      </c>
      <c r="T3" s="115"/>
      <c r="U3" s="115"/>
      <c r="V3" s="115" t="s">
        <v>6</v>
      </c>
      <c r="W3" s="115"/>
      <c r="X3" s="115"/>
      <c r="Y3" s="115" t="s">
        <v>37</v>
      </c>
      <c r="Z3" s="115"/>
      <c r="AA3" s="115"/>
      <c r="AB3" s="115" t="s">
        <v>7</v>
      </c>
      <c r="AC3" s="115"/>
      <c r="AD3" s="115"/>
      <c r="AE3" s="115" t="s">
        <v>8</v>
      </c>
      <c r="AF3" s="115"/>
      <c r="AG3" s="115"/>
      <c r="AH3" s="115" t="s">
        <v>38</v>
      </c>
      <c r="AI3" s="115"/>
      <c r="AJ3" s="115"/>
      <c r="AK3" s="115" t="s">
        <v>9</v>
      </c>
      <c r="AL3" s="115"/>
      <c r="AM3" s="115"/>
      <c r="AN3" s="115" t="s">
        <v>10</v>
      </c>
      <c r="AO3" s="115"/>
      <c r="AP3" s="115"/>
      <c r="AQ3" s="115" t="s">
        <v>11</v>
      </c>
      <c r="AR3" s="115"/>
      <c r="AS3" s="115"/>
      <c r="AT3" s="115" t="s">
        <v>108</v>
      </c>
      <c r="AU3" s="115"/>
      <c r="AV3" s="115"/>
      <c r="AW3" s="115" t="s">
        <v>39</v>
      </c>
      <c r="AX3" s="115"/>
      <c r="AY3" s="115"/>
      <c r="AZ3" s="115" t="s">
        <v>36</v>
      </c>
      <c r="BA3" s="115"/>
      <c r="BB3" s="115"/>
      <c r="BC3" s="115" t="s">
        <v>34</v>
      </c>
      <c r="BD3" s="115"/>
      <c r="BE3" s="115"/>
      <c r="BF3" s="115" t="s">
        <v>12</v>
      </c>
      <c r="BG3" s="115"/>
      <c r="BH3" s="115"/>
      <c r="BI3" s="115" t="s">
        <v>35</v>
      </c>
      <c r="BJ3" s="115"/>
      <c r="BK3" s="115"/>
    </row>
    <row r="4" spans="1:69" s="4" customFormat="1" ht="36" customHeight="1">
      <c r="A4" s="117"/>
      <c r="B4" s="119"/>
      <c r="C4" s="121"/>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c r="A5" s="106" t="s">
        <v>50</v>
      </c>
      <c r="B5" s="108"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c r="A6" s="107"/>
      <c r="B6" s="109"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c r="A7" s="107"/>
      <c r="B7" s="109"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c r="A8" s="107"/>
      <c r="B8" s="109"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c r="A9" s="107"/>
      <c r="B9" s="109"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c r="A10" s="107"/>
      <c r="B10" s="109"/>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c r="A11" s="107"/>
      <c r="B11" s="109"/>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c r="A12" s="106" t="s">
        <v>50</v>
      </c>
      <c r="B12" s="108"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c r="A13" s="107"/>
      <c r="B13" s="109"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c r="A14" s="107"/>
      <c r="B14" s="109"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c r="A15" s="107"/>
      <c r="B15" s="109"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c r="A16" s="107"/>
      <c r="B16" s="109"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c r="A17" s="107"/>
      <c r="B17" s="109"/>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c r="A18" s="107"/>
      <c r="B18" s="109"/>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c r="A19" s="106" t="s">
        <v>50</v>
      </c>
      <c r="B19" s="108"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c r="A20" s="107"/>
      <c r="B20" s="109"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c r="A21" s="107"/>
      <c r="B21" s="109"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c r="A22" s="107"/>
      <c r="B22" s="109"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c r="A23" s="107"/>
      <c r="B23" s="109"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c r="A24" s="107"/>
      <c r="B24" s="109"/>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c r="A25" s="107"/>
      <c r="B25" s="109"/>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c r="A26" s="106" t="s">
        <v>50</v>
      </c>
      <c r="B26" s="108"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c r="A27" s="107"/>
      <c r="B27" s="109"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c r="A28" s="107"/>
      <c r="B28" s="109"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c r="A29" s="107"/>
      <c r="B29" s="109"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c r="A30" s="107"/>
      <c r="B30" s="109"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c r="A31" s="107"/>
      <c r="B31" s="109"/>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c r="A32" s="107"/>
      <c r="B32" s="109"/>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c r="A33" s="106" t="s">
        <v>50</v>
      </c>
      <c r="B33" s="108"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c r="A34" s="107"/>
      <c r="B34" s="109"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c r="A35" s="107"/>
      <c r="B35" s="109"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c r="A36" s="107"/>
      <c r="B36" s="109"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c r="A37" s="107"/>
      <c r="B37" s="109"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c r="A38" s="107"/>
      <c r="B38" s="109"/>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c r="A39" s="107"/>
      <c r="B39" s="109"/>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c r="A40" s="106" t="s">
        <v>50</v>
      </c>
      <c r="B40" s="108"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c r="A41" s="107"/>
      <c r="B41" s="109"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c r="A42" s="107"/>
      <c r="B42" s="109"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c r="A43" s="107"/>
      <c r="B43" s="109"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c r="A44" s="107"/>
      <c r="B44" s="109"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c r="A45" s="107"/>
      <c r="B45" s="109"/>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c r="A46" s="107"/>
      <c r="B46" s="109"/>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c r="A47" s="106" t="s">
        <v>50</v>
      </c>
      <c r="B47" s="108"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c r="A48" s="107"/>
      <c r="B48" s="109"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c r="A49" s="107"/>
      <c r="B49" s="109"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c r="A50" s="107"/>
      <c r="B50" s="109"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c r="A51" s="107"/>
      <c r="B51" s="109"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c r="A52" s="107"/>
      <c r="B52" s="109"/>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c r="A53" s="107"/>
      <c r="B53" s="109"/>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c r="A54" s="106" t="s">
        <v>50</v>
      </c>
      <c r="B54" s="108"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c r="A55" s="107"/>
      <c r="B55" s="109"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c r="A56" s="107"/>
      <c r="B56" s="109"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c r="A57" s="107"/>
      <c r="B57" s="109"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c r="A58" s="107"/>
      <c r="B58" s="109"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c r="A59" s="107"/>
      <c r="B59" s="109"/>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c r="A60" s="107"/>
      <c r="B60" s="109"/>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c r="A61" s="106" t="s">
        <v>50</v>
      </c>
      <c r="B61" s="108"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c r="A62" s="107"/>
      <c r="B62" s="109"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c r="A63" s="107"/>
      <c r="B63" s="109"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c r="A64" s="107"/>
      <c r="B64" s="109"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c r="A65" s="107"/>
      <c r="B65" s="109"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c r="A66" s="107"/>
      <c r="B66" s="109"/>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c r="A67" s="107"/>
      <c r="B67" s="109"/>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c r="A68" s="106" t="s">
        <v>50</v>
      </c>
      <c r="B68" s="108"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c r="A69" s="107"/>
      <c r="B69" s="109"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c r="A70" s="107"/>
      <c r="B70" s="109"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c r="A71" s="107"/>
      <c r="B71" s="109"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c r="A72" s="107"/>
      <c r="B72" s="109"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c r="A73" s="107"/>
      <c r="B73" s="109"/>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c r="A74" s="107"/>
      <c r="B74" s="109"/>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c r="A75" s="106" t="s">
        <v>50</v>
      </c>
      <c r="B75" s="108"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c r="A76" s="107"/>
      <c r="B76" s="109"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c r="A77" s="107"/>
      <c r="B77" s="109"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c r="A78" s="107"/>
      <c r="B78" s="109"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c r="A79" s="107"/>
      <c r="B79" s="109"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c r="A80" s="107"/>
      <c r="B80" s="109"/>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c r="A81" s="107"/>
      <c r="B81" s="109"/>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c r="A82" s="106" t="s">
        <v>50</v>
      </c>
      <c r="B82" s="108"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c r="A83" s="107"/>
      <c r="B83" s="109"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c r="A84" s="107"/>
      <c r="B84" s="109"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c r="A85" s="107"/>
      <c r="B85" s="109"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c r="A86" s="107"/>
      <c r="B86" s="109"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c r="A87" s="107"/>
      <c r="B87" s="109"/>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c r="A88" s="107"/>
      <c r="B88" s="109"/>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c r="A89" s="106" t="s">
        <v>50</v>
      </c>
      <c r="B89" s="111"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c r="A90" s="107"/>
      <c r="B90" s="112"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c r="A91" s="107"/>
      <c r="B91" s="112"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c r="A92" s="107"/>
      <c r="B92" s="112"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c r="A93" s="107"/>
      <c r="B93" s="112"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c r="A94" s="107"/>
      <c r="B94" s="112"/>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c r="A95" s="110"/>
      <c r="B95" s="113"/>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c r="A97" s="114" t="s">
        <v>25</v>
      </c>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c r="A98" s="114" t="s">
        <v>26</v>
      </c>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c r="A99" s="103" t="s">
        <v>109</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c r="A100" s="105" t="s">
        <v>42</v>
      </c>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c r="C103" s="69" t="s">
        <v>110</v>
      </c>
      <c r="D103" s="70">
        <f>D95-'[1]自留保費公司&amp;險別_累月'!C11</f>
        <v>132128.17999999993</v>
      </c>
      <c r="E103" s="70">
        <f>E95-'[1]自留保費公司&amp;險別_累月'!D11</f>
        <v>194997.24999999994</v>
      </c>
    </row>
  </sheetData>
  <mergeCells count="54">
    <mergeCell ref="D2:R2"/>
    <mergeCell ref="A3:A4"/>
    <mergeCell ref="B3:B4"/>
    <mergeCell ref="C3:C4"/>
    <mergeCell ref="D3:F3"/>
    <mergeCell ref="G3:I3"/>
    <mergeCell ref="J3:L3"/>
    <mergeCell ref="M3:O3"/>
    <mergeCell ref="P3:R3"/>
    <mergeCell ref="A12:A18"/>
    <mergeCell ref="B12:B18"/>
    <mergeCell ref="AK3:AM3"/>
    <mergeCell ref="AN3:AP3"/>
    <mergeCell ref="AQ3:AS3"/>
    <mergeCell ref="S3:U3"/>
    <mergeCell ref="V3:X3"/>
    <mergeCell ref="Y3:AA3"/>
    <mergeCell ref="AB3:AD3"/>
    <mergeCell ref="AE3:AG3"/>
    <mergeCell ref="AH3:AJ3"/>
    <mergeCell ref="BC3:BE3"/>
    <mergeCell ref="BF3:BH3"/>
    <mergeCell ref="BI3:BK3"/>
    <mergeCell ref="A5:A11"/>
    <mergeCell ref="B5:B11"/>
    <mergeCell ref="AT3:AV3"/>
    <mergeCell ref="AW3:AY3"/>
    <mergeCell ref="AZ3:BB3"/>
    <mergeCell ref="A19:A25"/>
    <mergeCell ref="B19:B25"/>
    <mergeCell ref="A26:A32"/>
    <mergeCell ref="B26:B32"/>
    <mergeCell ref="A33:A39"/>
    <mergeCell ref="B33:B39"/>
    <mergeCell ref="A40:A46"/>
    <mergeCell ref="B40:B46"/>
    <mergeCell ref="A47:A53"/>
    <mergeCell ref="B47:B53"/>
    <mergeCell ref="A54:A60"/>
    <mergeCell ref="B54:B60"/>
    <mergeCell ref="A61:A67"/>
    <mergeCell ref="B61:B67"/>
    <mergeCell ref="A68:A74"/>
    <mergeCell ref="B68:B74"/>
    <mergeCell ref="A75:A81"/>
    <mergeCell ref="B75:B81"/>
    <mergeCell ref="A99:AE99"/>
    <mergeCell ref="A100:AE100"/>
    <mergeCell ref="A82:A88"/>
    <mergeCell ref="B82:B88"/>
    <mergeCell ref="A89:A95"/>
    <mergeCell ref="B89:B95"/>
    <mergeCell ref="A97:AE97"/>
    <mergeCell ref="A98:AE98"/>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J1:L1"/>
    <mergeCell ref="M1:O1"/>
    <mergeCell ref="P1:R1"/>
    <mergeCell ref="S1:U1"/>
    <mergeCell ref="A1:A2"/>
    <mergeCell ref="B1:B2"/>
    <mergeCell ref="C1:C2"/>
    <mergeCell ref="D1:F1"/>
    <mergeCell ref="G1:I1"/>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topLeftCell="A41" zoomScaleNormal="85" zoomScaleSheetLayoutView="100" workbookViewId="0">
      <selection activeCell="D50" sqref="D50"/>
    </sheetView>
  </sheetViews>
  <sheetFormatPr defaultColWidth="8.77734375" defaultRowHeight="13.8"/>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c r="A1" s="91" t="s">
        <v>1</v>
      </c>
      <c r="B1" s="93" t="s">
        <v>2</v>
      </c>
      <c r="C1" s="95" t="s">
        <v>32</v>
      </c>
      <c r="D1" s="88" t="s">
        <v>28</v>
      </c>
      <c r="E1" s="88"/>
      <c r="F1" s="88"/>
      <c r="G1" s="88" t="s">
        <v>3</v>
      </c>
      <c r="H1" s="88"/>
      <c r="I1" s="88"/>
      <c r="J1" s="88" t="s">
        <v>4</v>
      </c>
      <c r="K1" s="88"/>
      <c r="L1" s="88"/>
      <c r="M1" s="88" t="s">
        <v>5</v>
      </c>
      <c r="N1" s="88"/>
      <c r="O1" s="88"/>
      <c r="P1" s="88" t="s">
        <v>40</v>
      </c>
      <c r="Q1" s="88"/>
      <c r="R1" s="88"/>
      <c r="S1" s="88" t="s">
        <v>41</v>
      </c>
      <c r="T1" s="88"/>
      <c r="U1" s="88"/>
      <c r="V1" s="88" t="s">
        <v>6</v>
      </c>
      <c r="W1" s="88"/>
      <c r="X1" s="88"/>
      <c r="Y1" s="88" t="s">
        <v>37</v>
      </c>
      <c r="Z1" s="88"/>
      <c r="AA1" s="88"/>
      <c r="AB1" s="88" t="s">
        <v>7</v>
      </c>
      <c r="AC1" s="88"/>
      <c r="AD1" s="88"/>
      <c r="AE1" s="88" t="s">
        <v>8</v>
      </c>
      <c r="AF1" s="88"/>
      <c r="AG1" s="88"/>
      <c r="AH1" s="88" t="s">
        <v>38</v>
      </c>
      <c r="AI1" s="88"/>
      <c r="AJ1" s="88"/>
      <c r="AK1" s="88" t="s">
        <v>9</v>
      </c>
      <c r="AL1" s="88"/>
      <c r="AM1" s="88"/>
      <c r="AN1" s="88" t="s">
        <v>10</v>
      </c>
      <c r="AO1" s="88"/>
      <c r="AP1" s="88"/>
      <c r="AQ1" s="88" t="s">
        <v>11</v>
      </c>
      <c r="AR1" s="88"/>
      <c r="AS1" s="88"/>
      <c r="AT1" s="88" t="s">
        <v>33</v>
      </c>
      <c r="AU1" s="88"/>
      <c r="AV1" s="88"/>
      <c r="AW1" s="88" t="s">
        <v>39</v>
      </c>
      <c r="AX1" s="88"/>
      <c r="AY1" s="88"/>
      <c r="AZ1" s="88" t="s">
        <v>36</v>
      </c>
      <c r="BA1" s="88"/>
      <c r="BB1" s="88"/>
      <c r="BC1" s="88" t="s">
        <v>34</v>
      </c>
      <c r="BD1" s="88"/>
      <c r="BE1" s="88"/>
      <c r="BF1" s="88" t="s">
        <v>12</v>
      </c>
      <c r="BG1" s="88"/>
      <c r="BH1" s="88"/>
      <c r="BI1" s="88" t="s">
        <v>35</v>
      </c>
      <c r="BJ1" s="88"/>
      <c r="BK1" s="88"/>
    </row>
    <row r="2" spans="1:63" s="4" customFormat="1" ht="30" customHeight="1">
      <c r="A2" s="92"/>
      <c r="B2" s="94"/>
      <c r="C2" s="9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customHeight="1">
      <c r="A24" s="122" t="s">
        <v>111</v>
      </c>
      <c r="B24" s="124" t="s">
        <v>15</v>
      </c>
      <c r="C24" s="71" t="s">
        <v>43</v>
      </c>
      <c r="D24" s="72">
        <v>8821.2499999999982</v>
      </c>
      <c r="E24" s="73">
        <v>9493.4200000000019</v>
      </c>
      <c r="F24" s="74">
        <v>0.92919622222549902</v>
      </c>
      <c r="G24" s="75">
        <v>278.53999999999985</v>
      </c>
      <c r="H24" s="76">
        <v>279.30999999999995</v>
      </c>
      <c r="I24" s="74">
        <v>0.99724320647309406</v>
      </c>
      <c r="J24" s="75">
        <v>258.2600000000001</v>
      </c>
      <c r="K24" s="76">
        <v>305.40000000000009</v>
      </c>
      <c r="L24" s="74">
        <v>0.84564505566470216</v>
      </c>
      <c r="M24" s="75">
        <v>1685.62</v>
      </c>
      <c r="N24" s="76">
        <v>1857.5500000000002</v>
      </c>
      <c r="O24" s="74">
        <v>0.90744259912249992</v>
      </c>
      <c r="P24" s="75">
        <v>658.36000000000013</v>
      </c>
      <c r="Q24" s="76">
        <v>787.67999999999984</v>
      </c>
      <c r="R24" s="74">
        <v>0.8358216534633357</v>
      </c>
      <c r="S24" s="75">
        <v>430.86999999999989</v>
      </c>
      <c r="T24" s="76">
        <v>443.93000000000006</v>
      </c>
      <c r="U24" s="74">
        <v>0.97058094744666912</v>
      </c>
      <c r="V24" s="75">
        <v>600.67999999999984</v>
      </c>
      <c r="W24" s="76">
        <v>645.14000000000033</v>
      </c>
      <c r="X24" s="74">
        <v>0.93108472579595059</v>
      </c>
      <c r="Y24" s="75">
        <v>406.57999999999993</v>
      </c>
      <c r="Z24" s="76">
        <v>415.21000000000004</v>
      </c>
      <c r="AA24" s="74">
        <v>0.97921533681751372</v>
      </c>
      <c r="AB24" s="75">
        <v>344.48</v>
      </c>
      <c r="AC24" s="76">
        <v>358.66999999999985</v>
      </c>
      <c r="AD24" s="74">
        <v>0.96043717065826573</v>
      </c>
      <c r="AE24" s="75">
        <v>467.88999999999987</v>
      </c>
      <c r="AF24" s="76">
        <v>532.4699999999998</v>
      </c>
      <c r="AG24" s="74">
        <v>0.87871617180310635</v>
      </c>
      <c r="AH24" s="75">
        <v>819.31</v>
      </c>
      <c r="AI24" s="76">
        <v>838.22000000000025</v>
      </c>
      <c r="AJ24" s="74">
        <v>0.97744029013862677</v>
      </c>
      <c r="AK24" s="75">
        <v>556.63999999999987</v>
      </c>
      <c r="AL24" s="76">
        <v>658.55000000000018</v>
      </c>
      <c r="AM24" s="74">
        <v>0.84525093007364627</v>
      </c>
      <c r="AN24" s="75">
        <v>1202.1499999999996</v>
      </c>
      <c r="AO24" s="76">
        <v>1250.4199999999996</v>
      </c>
      <c r="AP24" s="74">
        <v>0.96139697061787244</v>
      </c>
      <c r="AQ24" s="75">
        <v>1010.4200000000001</v>
      </c>
      <c r="AR24" s="76">
        <v>1017.5999999999999</v>
      </c>
      <c r="AS24" s="74">
        <v>0.99294418238993731</v>
      </c>
      <c r="AT24" s="75">
        <v>101.44999999999999</v>
      </c>
      <c r="AU24" s="76">
        <v>103.26999999999998</v>
      </c>
      <c r="AV24" s="74">
        <v>0.98237629514863956</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c r="A25" s="123"/>
      <c r="B25" s="125" t="s">
        <v>15</v>
      </c>
      <c r="C25" s="71" t="s">
        <v>44</v>
      </c>
      <c r="D25" s="72">
        <v>1383.7500000000005</v>
      </c>
      <c r="E25" s="73">
        <v>2072.8200000000002</v>
      </c>
      <c r="F25" s="74">
        <v>0.6675688192896635</v>
      </c>
      <c r="G25" s="75">
        <v>55.28</v>
      </c>
      <c r="H25" s="76">
        <v>85.37</v>
      </c>
      <c r="I25" s="74">
        <v>0.6475342626215298</v>
      </c>
      <c r="J25" s="75">
        <v>28.950000000000003</v>
      </c>
      <c r="K25" s="76">
        <v>40.39</v>
      </c>
      <c r="L25" s="74">
        <v>0.71676157464718993</v>
      </c>
      <c r="M25" s="75">
        <v>397.60000000000014</v>
      </c>
      <c r="N25" s="76">
        <v>609.5300000000002</v>
      </c>
      <c r="O25" s="74">
        <v>0.65230587501845683</v>
      </c>
      <c r="P25" s="75">
        <v>48</v>
      </c>
      <c r="Q25" s="76">
        <v>68.800000000000011</v>
      </c>
      <c r="R25" s="74">
        <v>0.69767441860465107</v>
      </c>
      <c r="S25" s="75">
        <v>67.180000000000007</v>
      </c>
      <c r="T25" s="76">
        <v>98.79000000000002</v>
      </c>
      <c r="U25" s="74">
        <v>0.68002834294969117</v>
      </c>
      <c r="V25" s="75">
        <v>80.110000000000014</v>
      </c>
      <c r="W25" s="76">
        <v>120.81</v>
      </c>
      <c r="X25" s="74">
        <v>0.66310735866236248</v>
      </c>
      <c r="Y25" s="75">
        <v>60.490000000000009</v>
      </c>
      <c r="Z25" s="76">
        <v>87.220000000000027</v>
      </c>
      <c r="AA25" s="74">
        <v>0.6935335932125658</v>
      </c>
      <c r="AB25" s="75">
        <v>55.79000000000002</v>
      </c>
      <c r="AC25" s="76">
        <v>79.960000000000008</v>
      </c>
      <c r="AD25" s="74">
        <v>0.69772386193096569</v>
      </c>
      <c r="AE25" s="75">
        <v>66.759999999999991</v>
      </c>
      <c r="AF25" s="76">
        <v>98.18</v>
      </c>
      <c r="AG25" s="74">
        <v>0.67997555510287211</v>
      </c>
      <c r="AH25" s="75">
        <v>125.91000000000003</v>
      </c>
      <c r="AI25" s="76">
        <v>186.19000000000005</v>
      </c>
      <c r="AJ25" s="74">
        <v>0.67624469627799555</v>
      </c>
      <c r="AK25" s="75">
        <v>71.789999999999992</v>
      </c>
      <c r="AL25" s="76">
        <v>107.21000000000004</v>
      </c>
      <c r="AM25" s="74">
        <v>0.6696203712340264</v>
      </c>
      <c r="AN25" s="75">
        <v>206.47000000000003</v>
      </c>
      <c r="AO25" s="76">
        <v>310.26</v>
      </c>
      <c r="AP25" s="74">
        <v>0.66547411848127391</v>
      </c>
      <c r="AQ25" s="75">
        <v>98.88</v>
      </c>
      <c r="AR25" s="76">
        <v>153.43000000000006</v>
      </c>
      <c r="AS25" s="74">
        <v>0.64446327315388097</v>
      </c>
      <c r="AT25" s="75">
        <v>19.840000000000003</v>
      </c>
      <c r="AU25" s="76">
        <v>25.980000000000004</v>
      </c>
      <c r="AV25" s="74">
        <v>0.76366435719784453</v>
      </c>
      <c r="AW25" s="75">
        <v>0</v>
      </c>
      <c r="AX25" s="76">
        <v>0</v>
      </c>
      <c r="AY25" s="74">
        <v>0</v>
      </c>
      <c r="AZ25" s="75">
        <v>0</v>
      </c>
      <c r="BA25" s="76">
        <v>0</v>
      </c>
      <c r="BB25" s="74">
        <v>0</v>
      </c>
      <c r="BC25" s="75">
        <v>0</v>
      </c>
      <c r="BD25" s="76">
        <v>0</v>
      </c>
      <c r="BE25" s="74">
        <v>0</v>
      </c>
      <c r="BF25" s="75">
        <v>0.70000000000000018</v>
      </c>
      <c r="BG25" s="76">
        <v>0.70000000000000018</v>
      </c>
      <c r="BH25" s="74">
        <v>1</v>
      </c>
      <c r="BI25" s="75">
        <v>0</v>
      </c>
      <c r="BJ25" s="76">
        <v>0</v>
      </c>
      <c r="BK25" s="74">
        <v>0</v>
      </c>
    </row>
    <row r="26" spans="1:63" ht="15" customHeight="1">
      <c r="A26" s="123"/>
      <c r="B26" s="125" t="s">
        <v>15</v>
      </c>
      <c r="C26" s="71" t="s">
        <v>45</v>
      </c>
      <c r="D26" s="72">
        <v>1278.54</v>
      </c>
      <c r="E26" s="73">
        <v>5334.7199999999993</v>
      </c>
      <c r="F26" s="74">
        <v>0.23966393737628219</v>
      </c>
      <c r="G26" s="75">
        <v>84.320000000000022</v>
      </c>
      <c r="H26" s="76">
        <v>174.09000000000003</v>
      </c>
      <c r="I26" s="74">
        <v>0.48434717674765931</v>
      </c>
      <c r="J26" s="75">
        <v>91.82</v>
      </c>
      <c r="K26" s="76">
        <v>233.88000000000011</v>
      </c>
      <c r="L26" s="74">
        <v>0.39259449290234288</v>
      </c>
      <c r="M26" s="75">
        <v>172.26</v>
      </c>
      <c r="N26" s="76">
        <v>836.09999999999991</v>
      </c>
      <c r="O26" s="74">
        <v>0.20602798708288483</v>
      </c>
      <c r="P26" s="75">
        <v>48.100000000000023</v>
      </c>
      <c r="Q26" s="76">
        <v>349.99</v>
      </c>
      <c r="R26" s="74">
        <v>0.13743249807137353</v>
      </c>
      <c r="S26" s="75">
        <v>131.19</v>
      </c>
      <c r="T26" s="76">
        <v>663.48</v>
      </c>
      <c r="U26" s="74">
        <v>0.19773015011756193</v>
      </c>
      <c r="V26" s="75">
        <v>76.849999999999994</v>
      </c>
      <c r="W26" s="76">
        <v>844.18999999999994</v>
      </c>
      <c r="X26" s="74">
        <v>9.1034008931638613E-2</v>
      </c>
      <c r="Y26" s="75">
        <v>21.760000000000005</v>
      </c>
      <c r="Z26" s="76">
        <v>57.97999999999999</v>
      </c>
      <c r="AA26" s="74">
        <v>0.37530182821662655</v>
      </c>
      <c r="AB26" s="75">
        <v>10.849999999999994</v>
      </c>
      <c r="AC26" s="76">
        <v>113.12000000000006</v>
      </c>
      <c r="AD26" s="74">
        <v>9.5915841584158307E-2</v>
      </c>
      <c r="AE26" s="75">
        <v>68.930000000000007</v>
      </c>
      <c r="AF26" s="76">
        <v>172.27999999999997</v>
      </c>
      <c r="AG26" s="74">
        <v>0.40010448107731611</v>
      </c>
      <c r="AH26" s="75">
        <v>244.71000000000004</v>
      </c>
      <c r="AI26" s="76">
        <v>763.81</v>
      </c>
      <c r="AJ26" s="74">
        <v>0.32038072295466158</v>
      </c>
      <c r="AK26" s="75">
        <v>91.859999999999985</v>
      </c>
      <c r="AL26" s="76">
        <v>223.81999999999994</v>
      </c>
      <c r="AM26" s="74">
        <v>0.41041908676615141</v>
      </c>
      <c r="AN26" s="75">
        <v>154.63999999999999</v>
      </c>
      <c r="AO26" s="76">
        <v>608.29999999999973</v>
      </c>
      <c r="AP26" s="74">
        <v>0.25421666940654292</v>
      </c>
      <c r="AQ26" s="75">
        <v>67.5</v>
      </c>
      <c r="AR26" s="76">
        <v>177.55999999999995</v>
      </c>
      <c r="AS26" s="74">
        <v>0.38015318765487732</v>
      </c>
      <c r="AT26" s="75">
        <v>24.52000000000001</v>
      </c>
      <c r="AU26" s="76">
        <v>78.349999999999966</v>
      </c>
      <c r="AV26" s="74">
        <v>0.31295469049138508</v>
      </c>
      <c r="AW26" s="75">
        <v>0</v>
      </c>
      <c r="AX26" s="76">
        <v>0</v>
      </c>
      <c r="AY26" s="74">
        <v>0</v>
      </c>
      <c r="AZ26" s="75">
        <v>3.2200000000000024</v>
      </c>
      <c r="BA26" s="76">
        <v>16.060000000000002</v>
      </c>
      <c r="BB26" s="74">
        <v>0.20049813200498146</v>
      </c>
      <c r="BC26" s="75">
        <v>0</v>
      </c>
      <c r="BD26" s="76">
        <v>0</v>
      </c>
      <c r="BE26" s="74">
        <v>0</v>
      </c>
      <c r="BF26" s="75">
        <v>-16.22</v>
      </c>
      <c r="BG26" s="76">
        <v>16.420000000000016</v>
      </c>
      <c r="BH26" s="74">
        <v>-0.98781973203410367</v>
      </c>
      <c r="BI26" s="75">
        <v>2.2300000000000004</v>
      </c>
      <c r="BJ26" s="76">
        <v>5.2900000000000009</v>
      </c>
      <c r="BK26" s="74">
        <v>0.42155009451795844</v>
      </c>
    </row>
    <row r="27" spans="1:63" ht="15" customHeight="1">
      <c r="A27" s="123"/>
      <c r="B27" s="125" t="s">
        <v>15</v>
      </c>
      <c r="C27" s="71" t="s">
        <v>46</v>
      </c>
      <c r="D27" s="72">
        <v>386.21999999999997</v>
      </c>
      <c r="E27" s="73">
        <v>1296.0499999999997</v>
      </c>
      <c r="F27" s="74">
        <v>0.29799776243200499</v>
      </c>
      <c r="G27" s="75">
        <v>4.5999999999999943</v>
      </c>
      <c r="H27" s="76">
        <v>26.900000000000034</v>
      </c>
      <c r="I27" s="74">
        <v>0.17100371747211854</v>
      </c>
      <c r="J27" s="75">
        <v>20.120000000000005</v>
      </c>
      <c r="K27" s="76">
        <v>102.34999999999997</v>
      </c>
      <c r="L27" s="74">
        <v>0.19658036150464106</v>
      </c>
      <c r="M27" s="75">
        <v>117.93000000000006</v>
      </c>
      <c r="N27" s="76">
        <v>513.12999999999988</v>
      </c>
      <c r="O27" s="74">
        <v>0.22982480073275796</v>
      </c>
      <c r="P27" s="75">
        <v>13.620000000000005</v>
      </c>
      <c r="Q27" s="76">
        <v>30.200000000000003</v>
      </c>
      <c r="R27" s="74">
        <v>0.45099337748344381</v>
      </c>
      <c r="S27" s="75">
        <v>23.159999999999997</v>
      </c>
      <c r="T27" s="76">
        <v>121.91999999999999</v>
      </c>
      <c r="U27" s="74">
        <v>0.18996062992125984</v>
      </c>
      <c r="V27" s="75">
        <v>43.089999999999989</v>
      </c>
      <c r="W27" s="76">
        <v>68.53000000000003</v>
      </c>
      <c r="X27" s="74">
        <v>0.62877571866335868</v>
      </c>
      <c r="Y27" s="75">
        <v>9.379999999999999</v>
      </c>
      <c r="Z27" s="76">
        <v>17.200000000000003</v>
      </c>
      <c r="AA27" s="74">
        <v>0.54534883720930216</v>
      </c>
      <c r="AB27" s="75">
        <v>34.47</v>
      </c>
      <c r="AC27" s="76">
        <v>43.920000000000016</v>
      </c>
      <c r="AD27" s="74">
        <v>0.78483606557377017</v>
      </c>
      <c r="AE27" s="75">
        <v>11.46</v>
      </c>
      <c r="AF27" s="76">
        <v>35.72</v>
      </c>
      <c r="AG27" s="74">
        <v>0.32082866741321392</v>
      </c>
      <c r="AH27" s="75">
        <v>42.570000000000007</v>
      </c>
      <c r="AI27" s="76">
        <v>88.300000000000011</v>
      </c>
      <c r="AJ27" s="74">
        <v>0.48210645526613821</v>
      </c>
      <c r="AK27" s="75">
        <v>13.369999999999997</v>
      </c>
      <c r="AL27" s="76">
        <v>54.91</v>
      </c>
      <c r="AM27" s="74">
        <v>0.2434893462028774</v>
      </c>
      <c r="AN27" s="75">
        <v>29.549999999999997</v>
      </c>
      <c r="AO27" s="76">
        <v>117.57999999999998</v>
      </c>
      <c r="AP27" s="74">
        <v>0.25131825140329989</v>
      </c>
      <c r="AQ27" s="75">
        <v>12.950000000000003</v>
      </c>
      <c r="AR27" s="76">
        <v>50.879999999999995</v>
      </c>
      <c r="AS27" s="74">
        <v>0.25452044025157239</v>
      </c>
      <c r="AT27" s="75">
        <v>0.98999999999999977</v>
      </c>
      <c r="AU27" s="76">
        <v>2.34</v>
      </c>
      <c r="AV27" s="74">
        <v>0.42307692307692302</v>
      </c>
      <c r="AW27" s="75">
        <v>0</v>
      </c>
      <c r="AX27" s="76">
        <v>0</v>
      </c>
      <c r="AY27" s="74">
        <v>0</v>
      </c>
      <c r="AZ27" s="75">
        <v>2.0199999999999996</v>
      </c>
      <c r="BA27" s="76">
        <v>5.6199999999999974</v>
      </c>
      <c r="BB27" s="74">
        <v>0.35943060498220647</v>
      </c>
      <c r="BC27" s="75">
        <v>0</v>
      </c>
      <c r="BD27" s="76">
        <v>0</v>
      </c>
      <c r="BE27" s="74">
        <v>0</v>
      </c>
      <c r="BF27" s="75">
        <v>6.9400000000000013</v>
      </c>
      <c r="BG27" s="76">
        <v>16.549999999999997</v>
      </c>
      <c r="BH27" s="74">
        <v>0.41933534743202433</v>
      </c>
      <c r="BI27" s="75">
        <v>0</v>
      </c>
      <c r="BJ27" s="76">
        <v>0</v>
      </c>
      <c r="BK27" s="74">
        <v>0</v>
      </c>
    </row>
    <row r="28" spans="1:63" ht="15" customHeight="1">
      <c r="A28" s="123"/>
      <c r="B28" s="125" t="s">
        <v>15</v>
      </c>
      <c r="C28" s="71" t="s">
        <v>47</v>
      </c>
      <c r="D28" s="72">
        <v>2017.9300000000005</v>
      </c>
      <c r="E28" s="73">
        <v>2309.4900000000002</v>
      </c>
      <c r="F28" s="74">
        <v>0.87375567766043594</v>
      </c>
      <c r="G28" s="75">
        <v>69.489999999999981</v>
      </c>
      <c r="H28" s="76">
        <v>71.990000000000009</v>
      </c>
      <c r="I28" s="74">
        <v>0.96527295457702422</v>
      </c>
      <c r="J28" s="75">
        <v>35.000000000000014</v>
      </c>
      <c r="K28" s="76">
        <v>69.78000000000003</v>
      </c>
      <c r="L28" s="74">
        <v>0.50157638291774143</v>
      </c>
      <c r="M28" s="75">
        <v>823.88000000000011</v>
      </c>
      <c r="N28" s="76">
        <v>846.17999999999984</v>
      </c>
      <c r="O28" s="74">
        <v>0.9736462691153186</v>
      </c>
      <c r="P28" s="75">
        <v>70.379999999999967</v>
      </c>
      <c r="Q28" s="76">
        <v>74.47999999999999</v>
      </c>
      <c r="R28" s="74">
        <v>0.94495166487647664</v>
      </c>
      <c r="S28" s="75">
        <v>55.560000000000031</v>
      </c>
      <c r="T28" s="76">
        <v>70.21999999999997</v>
      </c>
      <c r="U28" s="74">
        <v>0.79122757049273784</v>
      </c>
      <c r="V28" s="75">
        <v>62.569999999999993</v>
      </c>
      <c r="W28" s="76">
        <v>66.72</v>
      </c>
      <c r="X28" s="74">
        <v>0.93779976019184641</v>
      </c>
      <c r="Y28" s="75">
        <v>68.799999999999983</v>
      </c>
      <c r="Z28" s="76">
        <v>70.890000000000015</v>
      </c>
      <c r="AA28" s="74">
        <v>0.97051770348427091</v>
      </c>
      <c r="AB28" s="75">
        <v>39.789999999999992</v>
      </c>
      <c r="AC28" s="76">
        <v>53.389999999999986</v>
      </c>
      <c r="AD28" s="74">
        <v>0.7452706499344447</v>
      </c>
      <c r="AE28" s="75">
        <v>130.99</v>
      </c>
      <c r="AF28" s="76">
        <v>137.98000000000002</v>
      </c>
      <c r="AG28" s="74">
        <v>0.94934048412813443</v>
      </c>
      <c r="AH28" s="75">
        <v>110.49999999999994</v>
      </c>
      <c r="AI28" s="76">
        <v>111.68000000000006</v>
      </c>
      <c r="AJ28" s="74">
        <v>0.98943409742120236</v>
      </c>
      <c r="AK28" s="75">
        <v>98.88</v>
      </c>
      <c r="AL28" s="76">
        <v>105.06</v>
      </c>
      <c r="AM28" s="74">
        <v>0.94117647058823528</v>
      </c>
      <c r="AN28" s="75">
        <v>302.03000000000009</v>
      </c>
      <c r="AO28" s="76">
        <v>314.91999999999996</v>
      </c>
      <c r="AP28" s="74">
        <v>0.9590689698971171</v>
      </c>
      <c r="AQ28" s="75">
        <v>103.20000000000005</v>
      </c>
      <c r="AR28" s="76">
        <v>108.11000000000001</v>
      </c>
      <c r="AS28" s="74">
        <v>0.95458329479234139</v>
      </c>
      <c r="AT28" s="75">
        <v>15.449999999999996</v>
      </c>
      <c r="AU28" s="76">
        <v>20.439999999999998</v>
      </c>
      <c r="AV28" s="74">
        <v>0.75587084148727968</v>
      </c>
      <c r="AW28" s="75">
        <v>0</v>
      </c>
      <c r="AX28" s="76">
        <v>0</v>
      </c>
      <c r="AY28" s="74">
        <v>0</v>
      </c>
      <c r="AZ28" s="75">
        <v>0</v>
      </c>
      <c r="BA28" s="76">
        <v>0</v>
      </c>
      <c r="BB28" s="74">
        <v>0</v>
      </c>
      <c r="BC28" s="75">
        <v>0</v>
      </c>
      <c r="BD28" s="76">
        <v>0</v>
      </c>
      <c r="BE28" s="74">
        <v>0</v>
      </c>
      <c r="BF28" s="75">
        <v>25.730000000000004</v>
      </c>
      <c r="BG28" s="76">
        <v>181.75</v>
      </c>
      <c r="BH28" s="74">
        <v>0.14156808803301241</v>
      </c>
      <c r="BI28" s="75">
        <v>5.68</v>
      </c>
      <c r="BJ28" s="76">
        <v>5.8999999999999986</v>
      </c>
      <c r="BK28" s="74">
        <v>0.9627118644067798</v>
      </c>
    </row>
    <row r="29" spans="1:63" ht="15" customHeight="1">
      <c r="A29" s="123"/>
      <c r="B29" s="125"/>
      <c r="C29" s="71" t="s">
        <v>48</v>
      </c>
      <c r="D29" s="72">
        <v>2775.4699999999993</v>
      </c>
      <c r="E29" s="73">
        <v>5954.08</v>
      </c>
      <c r="F29" s="74">
        <v>0.46614590331335815</v>
      </c>
      <c r="G29" s="75">
        <v>56.650000000000006</v>
      </c>
      <c r="H29" s="76">
        <v>115.54000000000008</v>
      </c>
      <c r="I29" s="74">
        <v>0.49030638739830334</v>
      </c>
      <c r="J29" s="75">
        <v>70.080000000000041</v>
      </c>
      <c r="K29" s="76">
        <v>173.86</v>
      </c>
      <c r="L29" s="74">
        <v>0.4030829402967907</v>
      </c>
      <c r="M29" s="75">
        <v>657.40000000000009</v>
      </c>
      <c r="N29" s="76">
        <v>1684.2999999999993</v>
      </c>
      <c r="O29" s="74">
        <v>0.39031051475390394</v>
      </c>
      <c r="P29" s="75">
        <v>87.839999999999975</v>
      </c>
      <c r="Q29" s="76">
        <v>153.53000000000009</v>
      </c>
      <c r="R29" s="74">
        <v>0.57213573894352843</v>
      </c>
      <c r="S29" s="75">
        <v>107.57</v>
      </c>
      <c r="T29" s="76">
        <v>160.51999999999998</v>
      </c>
      <c r="U29" s="74">
        <v>0.67013456267131821</v>
      </c>
      <c r="V29" s="75">
        <v>162.33999999999992</v>
      </c>
      <c r="W29" s="76">
        <v>416.28999999999996</v>
      </c>
      <c r="X29" s="74">
        <v>0.38996853155252331</v>
      </c>
      <c r="Y29" s="75">
        <v>124.32</v>
      </c>
      <c r="Z29" s="76">
        <v>216.57999999999993</v>
      </c>
      <c r="AA29" s="74">
        <v>0.57401422107304478</v>
      </c>
      <c r="AB29" s="75">
        <v>38.56</v>
      </c>
      <c r="AC29" s="76">
        <v>70.21999999999997</v>
      </c>
      <c r="AD29" s="74">
        <v>0.54913130162346935</v>
      </c>
      <c r="AE29" s="75">
        <v>122.10000000000002</v>
      </c>
      <c r="AF29" s="76">
        <v>205</v>
      </c>
      <c r="AG29" s="74">
        <v>0.59560975609756106</v>
      </c>
      <c r="AH29" s="75">
        <v>358.41999999999985</v>
      </c>
      <c r="AI29" s="76">
        <v>603.27</v>
      </c>
      <c r="AJ29" s="74">
        <v>0.5941286654400183</v>
      </c>
      <c r="AK29" s="75">
        <v>77.87</v>
      </c>
      <c r="AL29" s="76">
        <v>157.51999999999998</v>
      </c>
      <c r="AM29" s="74">
        <v>0.49434992381919762</v>
      </c>
      <c r="AN29" s="75">
        <v>382.07999999999993</v>
      </c>
      <c r="AO29" s="76">
        <v>1064.4700000000003</v>
      </c>
      <c r="AP29" s="74">
        <v>0.35893919039521999</v>
      </c>
      <c r="AQ29" s="75">
        <v>126.81</v>
      </c>
      <c r="AR29" s="76">
        <v>294.40999999999985</v>
      </c>
      <c r="AS29" s="74">
        <v>0.43072585849665457</v>
      </c>
      <c r="AT29" s="75">
        <v>29.810000000000002</v>
      </c>
      <c r="AU29" s="76">
        <v>66.360000000000014</v>
      </c>
      <c r="AV29" s="74">
        <v>0.44921639541892699</v>
      </c>
      <c r="AW29" s="75">
        <v>25.120000000000005</v>
      </c>
      <c r="AX29" s="76">
        <v>34.519999999999996</v>
      </c>
      <c r="AY29" s="74">
        <v>0.72769409038238719</v>
      </c>
      <c r="AZ29" s="75">
        <v>39.38000000000001</v>
      </c>
      <c r="BA29" s="76">
        <v>113.99000000000001</v>
      </c>
      <c r="BB29" s="74">
        <v>0.3454689007807703</v>
      </c>
      <c r="BC29" s="75">
        <v>8.1399999999999988</v>
      </c>
      <c r="BD29" s="76">
        <v>40.799999999999997</v>
      </c>
      <c r="BE29" s="74">
        <v>0.19950980392156861</v>
      </c>
      <c r="BF29" s="75">
        <v>300.98</v>
      </c>
      <c r="BG29" s="76">
        <v>382.90000000000009</v>
      </c>
      <c r="BH29" s="74">
        <v>0.78605379994776692</v>
      </c>
      <c r="BI29" s="75">
        <v>0</v>
      </c>
      <c r="BJ29" s="76">
        <v>0</v>
      </c>
      <c r="BK29" s="74">
        <v>0</v>
      </c>
    </row>
    <row r="30" spans="1:63" ht="15" customHeight="1">
      <c r="A30" s="123"/>
      <c r="B30" s="125"/>
      <c r="C30" s="71" t="s">
        <v>49</v>
      </c>
      <c r="D30" s="18">
        <v>16663.16</v>
      </c>
      <c r="E30" s="19">
        <v>26460.58</v>
      </c>
      <c r="F30" s="74">
        <v>0.6297352514570731</v>
      </c>
      <c r="G30" s="18">
        <v>548.87999999999988</v>
      </c>
      <c r="H30" s="19">
        <v>753.20000000000016</v>
      </c>
      <c r="I30" s="74">
        <v>0.72873074880509792</v>
      </c>
      <c r="J30" s="18">
        <v>504.23000000000013</v>
      </c>
      <c r="K30" s="19">
        <v>925.6600000000002</v>
      </c>
      <c r="L30" s="74">
        <v>0.54472484497547702</v>
      </c>
      <c r="M30" s="18">
        <v>3854.690000000001</v>
      </c>
      <c r="N30" s="19">
        <v>6346.7899999999991</v>
      </c>
      <c r="O30" s="74">
        <v>0.60734481525306516</v>
      </c>
      <c r="P30" s="18">
        <v>926.30000000000018</v>
      </c>
      <c r="Q30" s="19">
        <v>1464.6799999999998</v>
      </c>
      <c r="R30" s="74">
        <v>0.63242482999699612</v>
      </c>
      <c r="S30" s="18">
        <v>815.53</v>
      </c>
      <c r="T30" s="19">
        <v>1558.8600000000001</v>
      </c>
      <c r="U30" s="74">
        <v>0.52315794875742527</v>
      </c>
      <c r="V30" s="18">
        <v>1025.6399999999999</v>
      </c>
      <c r="W30" s="19">
        <v>2161.6800000000003</v>
      </c>
      <c r="X30" s="74">
        <v>0.4744643055401353</v>
      </c>
      <c r="Y30" s="18">
        <v>691.32999999999993</v>
      </c>
      <c r="Z30" s="19">
        <v>865.08</v>
      </c>
      <c r="AA30" s="74">
        <v>0.79915152355851471</v>
      </c>
      <c r="AB30" s="18">
        <v>523.94000000000005</v>
      </c>
      <c r="AC30" s="19">
        <v>719.28</v>
      </c>
      <c r="AD30" s="74">
        <v>0.72842286731175632</v>
      </c>
      <c r="AE30" s="18">
        <v>868.13</v>
      </c>
      <c r="AF30" s="19">
        <v>1181.6299999999999</v>
      </c>
      <c r="AG30" s="74">
        <v>0.73468852348027736</v>
      </c>
      <c r="AH30" s="18">
        <v>1701.4199999999998</v>
      </c>
      <c r="AI30" s="19">
        <v>2591.4700000000003</v>
      </c>
      <c r="AJ30" s="74">
        <v>0.65654628454120623</v>
      </c>
      <c r="AK30" s="18">
        <v>910.40999999999985</v>
      </c>
      <c r="AL30" s="19">
        <v>1307.0700000000002</v>
      </c>
      <c r="AM30" s="74">
        <v>0.69652734742592193</v>
      </c>
      <c r="AN30" s="18">
        <v>2276.9199999999996</v>
      </c>
      <c r="AO30" s="19">
        <v>3665.95</v>
      </c>
      <c r="AP30" s="74">
        <v>0.62109957855399001</v>
      </c>
      <c r="AQ30" s="18">
        <v>1419.7600000000002</v>
      </c>
      <c r="AR30" s="19">
        <v>1801.9899999999998</v>
      </c>
      <c r="AS30" s="74">
        <v>0.78788450546340461</v>
      </c>
      <c r="AT30" s="18">
        <v>192.06</v>
      </c>
      <c r="AU30" s="19">
        <v>296.74</v>
      </c>
      <c r="AV30" s="74">
        <v>0.6472332681808991</v>
      </c>
      <c r="AW30" s="18">
        <v>25.120000000000005</v>
      </c>
      <c r="AX30" s="19">
        <v>34.519999999999996</v>
      </c>
      <c r="AY30" s="74">
        <v>0.72769409038238719</v>
      </c>
      <c r="AZ30" s="18">
        <v>44.620000000000012</v>
      </c>
      <c r="BA30" s="19">
        <v>135.67000000000002</v>
      </c>
      <c r="BB30" s="74">
        <v>0.32888626815065974</v>
      </c>
      <c r="BC30" s="18">
        <v>8.1399999999999988</v>
      </c>
      <c r="BD30" s="19">
        <v>40.799999999999997</v>
      </c>
      <c r="BE30" s="74">
        <v>0.19950980392156861</v>
      </c>
      <c r="BF30" s="18">
        <v>318.13</v>
      </c>
      <c r="BG30" s="19">
        <v>598.32000000000016</v>
      </c>
      <c r="BH30" s="74">
        <v>0.53170544190399771</v>
      </c>
      <c r="BI30" s="18">
        <v>7.91</v>
      </c>
      <c r="BJ30" s="19">
        <v>11.19</v>
      </c>
      <c r="BK30" s="74">
        <v>0.7068811438784629</v>
      </c>
    </row>
    <row r="31" spans="1:63" ht="15" customHeight="1">
      <c r="A31" s="122" t="s">
        <v>111</v>
      </c>
      <c r="B31" s="124" t="s">
        <v>16</v>
      </c>
      <c r="C31" s="71" t="s">
        <v>43</v>
      </c>
      <c r="D31" s="72">
        <v>9006.9699999999993</v>
      </c>
      <c r="E31" s="73">
        <v>9635.77</v>
      </c>
      <c r="F31" s="74">
        <v>0.93474314974309258</v>
      </c>
      <c r="G31" s="75">
        <v>266.45000000000005</v>
      </c>
      <c r="H31" s="76">
        <v>269.06000000000017</v>
      </c>
      <c r="I31" s="74">
        <v>0.99029956143611042</v>
      </c>
      <c r="J31" s="75">
        <v>248.99</v>
      </c>
      <c r="K31" s="76">
        <v>294.71000000000004</v>
      </c>
      <c r="L31" s="74">
        <v>0.84486444301177421</v>
      </c>
      <c r="M31" s="75">
        <v>1821.0400000000009</v>
      </c>
      <c r="N31" s="76">
        <v>1940.38</v>
      </c>
      <c r="O31" s="74">
        <v>0.93849658314350837</v>
      </c>
      <c r="P31" s="75">
        <v>646.29999999999973</v>
      </c>
      <c r="Q31" s="76">
        <v>776.66999999999962</v>
      </c>
      <c r="R31" s="74">
        <v>0.83214235132038061</v>
      </c>
      <c r="S31" s="75">
        <v>418.87000000000012</v>
      </c>
      <c r="T31" s="76">
        <v>441.56999999999994</v>
      </c>
      <c r="U31" s="74">
        <v>0.94859252213692091</v>
      </c>
      <c r="V31" s="75">
        <v>643.77000000000044</v>
      </c>
      <c r="W31" s="76">
        <v>689.64999999999964</v>
      </c>
      <c r="X31" s="74">
        <v>0.93347350105125904</v>
      </c>
      <c r="Y31" s="75">
        <v>408.84999999999991</v>
      </c>
      <c r="Z31" s="76">
        <v>411.58000000000015</v>
      </c>
      <c r="AA31" s="74">
        <v>0.99336702463676507</v>
      </c>
      <c r="AB31" s="75">
        <v>326.02</v>
      </c>
      <c r="AC31" s="76">
        <v>339.46000000000004</v>
      </c>
      <c r="AD31" s="74">
        <v>0.96040770635715533</v>
      </c>
      <c r="AE31" s="75">
        <v>479.50000000000023</v>
      </c>
      <c r="AF31" s="76">
        <v>540.48</v>
      </c>
      <c r="AG31" s="74">
        <v>0.88717436352871559</v>
      </c>
      <c r="AH31" s="75">
        <v>830.58000000000038</v>
      </c>
      <c r="AI31" s="76">
        <v>852.10999999999967</v>
      </c>
      <c r="AJ31" s="74">
        <v>0.97473330907981448</v>
      </c>
      <c r="AK31" s="75">
        <v>571.96</v>
      </c>
      <c r="AL31" s="76">
        <v>676.79</v>
      </c>
      <c r="AM31" s="74">
        <v>0.84510704945404047</v>
      </c>
      <c r="AN31" s="75">
        <v>1224.8000000000002</v>
      </c>
      <c r="AO31" s="76">
        <v>1274.4000000000005</v>
      </c>
      <c r="AP31" s="74">
        <v>0.9610797237915879</v>
      </c>
      <c r="AQ31" s="75">
        <v>1015.6899999999996</v>
      </c>
      <c r="AR31" s="76">
        <v>1023.0100000000002</v>
      </c>
      <c r="AS31" s="74">
        <v>0.99284464472487988</v>
      </c>
      <c r="AT31" s="75">
        <v>104.15000000000003</v>
      </c>
      <c r="AU31" s="76">
        <v>105.89999999999998</v>
      </c>
      <c r="AV31" s="74">
        <v>0.983474976392824</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c r="A32" s="123"/>
      <c r="B32" s="125" t="s">
        <v>16</v>
      </c>
      <c r="C32" s="71" t="s">
        <v>44</v>
      </c>
      <c r="D32" s="72">
        <v>1375.5699999999997</v>
      </c>
      <c r="E32" s="73">
        <v>2051.4299999999998</v>
      </c>
      <c r="F32" s="74">
        <v>0.67054201215737308</v>
      </c>
      <c r="G32" s="75">
        <v>50.000000000000028</v>
      </c>
      <c r="H32" s="76">
        <v>75.699999999999989</v>
      </c>
      <c r="I32" s="74">
        <v>0.66050198150594497</v>
      </c>
      <c r="J32" s="75">
        <v>29.449999999999989</v>
      </c>
      <c r="K32" s="76">
        <v>40.170000000000016</v>
      </c>
      <c r="L32" s="74">
        <v>0.73313417973612094</v>
      </c>
      <c r="M32" s="75">
        <v>382.93999999999983</v>
      </c>
      <c r="N32" s="76">
        <v>592.07999999999993</v>
      </c>
      <c r="O32" s="74">
        <v>0.6467707066612618</v>
      </c>
      <c r="P32" s="75">
        <v>46.800000000000011</v>
      </c>
      <c r="Q32" s="76">
        <v>65.490000000000009</v>
      </c>
      <c r="R32" s="74">
        <v>0.71461291800274862</v>
      </c>
      <c r="S32" s="75">
        <v>69.06</v>
      </c>
      <c r="T32" s="76">
        <v>100.20999999999998</v>
      </c>
      <c r="U32" s="74">
        <v>0.68915277916375628</v>
      </c>
      <c r="V32" s="75">
        <v>82.420000000000016</v>
      </c>
      <c r="W32" s="76">
        <v>122.91999999999996</v>
      </c>
      <c r="X32" s="74">
        <v>0.67051740969736451</v>
      </c>
      <c r="Y32" s="75">
        <v>61.860000000000014</v>
      </c>
      <c r="Z32" s="76">
        <v>88.449999999999989</v>
      </c>
      <c r="AA32" s="74">
        <v>0.69937817976257799</v>
      </c>
      <c r="AB32" s="75">
        <v>53.129999999999967</v>
      </c>
      <c r="AC32" s="76">
        <v>76.349999999999966</v>
      </c>
      <c r="AD32" s="74">
        <v>0.69587426326129653</v>
      </c>
      <c r="AE32" s="75">
        <v>69.480000000000018</v>
      </c>
      <c r="AF32" s="76">
        <v>101.40999999999997</v>
      </c>
      <c r="AG32" s="74">
        <v>0.68513953259047466</v>
      </c>
      <c r="AH32" s="75">
        <v>128.80999999999995</v>
      </c>
      <c r="AI32" s="76">
        <v>188.80999999999995</v>
      </c>
      <c r="AJ32" s="74">
        <v>0.68222022138657901</v>
      </c>
      <c r="AK32" s="75">
        <v>73.670000000000016</v>
      </c>
      <c r="AL32" s="76">
        <v>108.70999999999992</v>
      </c>
      <c r="AM32" s="74">
        <v>0.67767454695980189</v>
      </c>
      <c r="AN32" s="75">
        <v>208.67999999999995</v>
      </c>
      <c r="AO32" s="76">
        <v>311.36000000000013</v>
      </c>
      <c r="AP32" s="74">
        <v>0.67022096608427495</v>
      </c>
      <c r="AQ32" s="75">
        <v>99.419999999999959</v>
      </c>
      <c r="AR32" s="76">
        <v>153.62</v>
      </c>
      <c r="AS32" s="74">
        <v>0.64718135659419318</v>
      </c>
      <c r="AT32" s="75">
        <v>19.090000000000003</v>
      </c>
      <c r="AU32" s="76">
        <v>25.39</v>
      </c>
      <c r="AV32" s="74">
        <v>0.75187081528160704</v>
      </c>
      <c r="AW32" s="75">
        <v>0</v>
      </c>
      <c r="AX32" s="76">
        <v>0</v>
      </c>
      <c r="AY32" s="74">
        <v>0</v>
      </c>
      <c r="AZ32" s="75">
        <v>0</v>
      </c>
      <c r="BA32" s="76">
        <v>0</v>
      </c>
      <c r="BB32" s="74">
        <v>0</v>
      </c>
      <c r="BC32" s="75">
        <v>0</v>
      </c>
      <c r="BD32" s="76">
        <v>0</v>
      </c>
      <c r="BE32" s="74">
        <v>0</v>
      </c>
      <c r="BF32" s="75">
        <v>0.75999999999999979</v>
      </c>
      <c r="BG32" s="76">
        <v>0.75999999999999979</v>
      </c>
      <c r="BH32" s="74">
        <v>1</v>
      </c>
      <c r="BI32" s="75">
        <v>0</v>
      </c>
      <c r="BJ32" s="76">
        <v>0</v>
      </c>
      <c r="BK32" s="74">
        <v>0</v>
      </c>
    </row>
    <row r="33" spans="1:63" ht="15" customHeight="1">
      <c r="A33" s="123"/>
      <c r="B33" s="125" t="s">
        <v>16</v>
      </c>
      <c r="C33" s="71" t="s">
        <v>45</v>
      </c>
      <c r="D33" s="72">
        <v>1440.6200000000001</v>
      </c>
      <c r="E33" s="73">
        <v>4781.4500000000007</v>
      </c>
      <c r="F33" s="74">
        <v>0.30129354066235137</v>
      </c>
      <c r="G33" s="75">
        <v>78.430000000000007</v>
      </c>
      <c r="H33" s="76">
        <v>188.80999999999995</v>
      </c>
      <c r="I33" s="74">
        <v>0.41539113394417682</v>
      </c>
      <c r="J33" s="75">
        <v>95.649999999999977</v>
      </c>
      <c r="K33" s="76">
        <v>377.52</v>
      </c>
      <c r="L33" s="74">
        <v>0.25336406018224195</v>
      </c>
      <c r="M33" s="75">
        <v>165.21000000000004</v>
      </c>
      <c r="N33" s="76">
        <v>971.0300000000002</v>
      </c>
      <c r="O33" s="74">
        <v>0.17013892464702429</v>
      </c>
      <c r="P33" s="75">
        <v>29.639999999999986</v>
      </c>
      <c r="Q33" s="76">
        <v>112.64999999999998</v>
      </c>
      <c r="R33" s="74">
        <v>0.26311584553928091</v>
      </c>
      <c r="S33" s="75">
        <v>75.62</v>
      </c>
      <c r="T33" s="76">
        <v>192.51</v>
      </c>
      <c r="U33" s="74">
        <v>0.39281076307724277</v>
      </c>
      <c r="V33" s="75">
        <v>110.5</v>
      </c>
      <c r="W33" s="76">
        <v>450.68999999999983</v>
      </c>
      <c r="X33" s="74">
        <v>0.2451796134815506</v>
      </c>
      <c r="Y33" s="75">
        <v>24.83</v>
      </c>
      <c r="Z33" s="76">
        <v>51.630000000000024</v>
      </c>
      <c r="AA33" s="74">
        <v>0.48092194460584908</v>
      </c>
      <c r="AB33" s="75">
        <v>118.53999999999999</v>
      </c>
      <c r="AC33" s="76">
        <v>174.41999999999996</v>
      </c>
      <c r="AD33" s="74">
        <v>0.67962389634216269</v>
      </c>
      <c r="AE33" s="75">
        <v>78.099999999999966</v>
      </c>
      <c r="AF33" s="76">
        <v>267.69999999999993</v>
      </c>
      <c r="AG33" s="74">
        <v>0.29174449010085912</v>
      </c>
      <c r="AH33" s="75">
        <v>146.58000000000004</v>
      </c>
      <c r="AI33" s="76">
        <v>478.14000000000033</v>
      </c>
      <c r="AJ33" s="74">
        <v>0.30656293135901608</v>
      </c>
      <c r="AK33" s="75">
        <v>101.17000000000002</v>
      </c>
      <c r="AL33" s="76">
        <v>286.77</v>
      </c>
      <c r="AM33" s="74">
        <v>0.35279143564529075</v>
      </c>
      <c r="AN33" s="75">
        <v>200.51</v>
      </c>
      <c r="AO33" s="76">
        <v>684.19</v>
      </c>
      <c r="AP33" s="74">
        <v>0.29306186877914026</v>
      </c>
      <c r="AQ33" s="75">
        <v>79.139999999999986</v>
      </c>
      <c r="AR33" s="76">
        <v>281.72000000000003</v>
      </c>
      <c r="AS33" s="74">
        <v>0.28091722277438586</v>
      </c>
      <c r="AT33" s="75">
        <v>20.339999999999989</v>
      </c>
      <c r="AU33" s="76">
        <v>80.720000000000027</v>
      </c>
      <c r="AV33" s="74">
        <v>0.25198216055500472</v>
      </c>
      <c r="AW33" s="75">
        <v>0</v>
      </c>
      <c r="AX33" s="76">
        <v>0</v>
      </c>
      <c r="AY33" s="74">
        <v>0</v>
      </c>
      <c r="AZ33" s="75">
        <v>9.73</v>
      </c>
      <c r="BA33" s="76">
        <v>29.419999999999987</v>
      </c>
      <c r="BB33" s="74">
        <v>0.33072739632902803</v>
      </c>
      <c r="BC33" s="75">
        <v>0</v>
      </c>
      <c r="BD33" s="76">
        <v>0</v>
      </c>
      <c r="BE33" s="74">
        <v>0</v>
      </c>
      <c r="BF33" s="75">
        <v>104.43</v>
      </c>
      <c r="BG33" s="76">
        <v>148.47999999999999</v>
      </c>
      <c r="BH33" s="74">
        <v>0.70332704741379315</v>
      </c>
      <c r="BI33" s="75">
        <v>2.1999999999999993</v>
      </c>
      <c r="BJ33" s="76">
        <v>5.0500000000000007</v>
      </c>
      <c r="BK33" s="74">
        <v>0.43564356435643542</v>
      </c>
    </row>
    <row r="34" spans="1:63" ht="15" customHeight="1">
      <c r="A34" s="123"/>
      <c r="B34" s="125" t="s">
        <v>16</v>
      </c>
      <c r="C34" s="71" t="s">
        <v>46</v>
      </c>
      <c r="D34" s="72">
        <v>361</v>
      </c>
      <c r="E34" s="73">
        <v>1425.99</v>
      </c>
      <c r="F34" s="74">
        <v>0.25315745552212848</v>
      </c>
      <c r="G34" s="75">
        <v>16.63000000000001</v>
      </c>
      <c r="H34" s="76">
        <v>145.19</v>
      </c>
      <c r="I34" s="74">
        <v>0.11453956884082933</v>
      </c>
      <c r="J34" s="75">
        <v>16.769999999999996</v>
      </c>
      <c r="K34" s="76">
        <v>71.860000000000014</v>
      </c>
      <c r="L34" s="74">
        <v>0.23337044252713599</v>
      </c>
      <c r="M34" s="75">
        <v>44.279999999999973</v>
      </c>
      <c r="N34" s="76">
        <v>232.95000000000005</v>
      </c>
      <c r="O34" s="74">
        <v>0.1900837089504184</v>
      </c>
      <c r="P34" s="75">
        <v>11.439999999999998</v>
      </c>
      <c r="Q34" s="76">
        <v>19.159999999999997</v>
      </c>
      <c r="R34" s="74">
        <v>0.59707724425887265</v>
      </c>
      <c r="S34" s="75">
        <v>20.560000000000002</v>
      </c>
      <c r="T34" s="76">
        <v>48.069999999999993</v>
      </c>
      <c r="U34" s="74">
        <v>0.42770959018098614</v>
      </c>
      <c r="V34" s="75">
        <v>54.370000000000005</v>
      </c>
      <c r="W34" s="76">
        <v>301.24</v>
      </c>
      <c r="X34" s="74">
        <v>0.18048731908113133</v>
      </c>
      <c r="Y34" s="75">
        <v>9.8999999999999986</v>
      </c>
      <c r="Z34" s="76">
        <v>18.340000000000003</v>
      </c>
      <c r="AA34" s="74">
        <v>0.53980370774263886</v>
      </c>
      <c r="AB34" s="75">
        <v>50.730000000000004</v>
      </c>
      <c r="AC34" s="76">
        <v>55.759999999999991</v>
      </c>
      <c r="AD34" s="74">
        <v>0.90979196556671471</v>
      </c>
      <c r="AE34" s="75">
        <v>11.629999999999995</v>
      </c>
      <c r="AF34" s="76">
        <v>30.299999999999983</v>
      </c>
      <c r="AG34" s="74">
        <v>0.38382838283828391</v>
      </c>
      <c r="AH34" s="75">
        <v>50.53</v>
      </c>
      <c r="AI34" s="76">
        <v>286.11</v>
      </c>
      <c r="AJ34" s="74">
        <v>0.17661039460347419</v>
      </c>
      <c r="AK34" s="75">
        <v>5.8999999999999986</v>
      </c>
      <c r="AL34" s="76">
        <v>55.799999999999983</v>
      </c>
      <c r="AM34" s="74">
        <v>0.10573476702508962</v>
      </c>
      <c r="AN34" s="75">
        <v>39.19</v>
      </c>
      <c r="AO34" s="76">
        <v>102.73000000000002</v>
      </c>
      <c r="AP34" s="74">
        <v>0.38148544728900996</v>
      </c>
      <c r="AQ34" s="75">
        <v>14.940000000000005</v>
      </c>
      <c r="AR34" s="76">
        <v>33.04000000000002</v>
      </c>
      <c r="AS34" s="74">
        <v>0.45217917675544783</v>
      </c>
      <c r="AT34" s="75">
        <v>0.51000000000000023</v>
      </c>
      <c r="AU34" s="76">
        <v>1.5199999999999996</v>
      </c>
      <c r="AV34" s="74">
        <v>0.33552631578947395</v>
      </c>
      <c r="AW34" s="75">
        <v>0</v>
      </c>
      <c r="AX34" s="76">
        <v>0</v>
      </c>
      <c r="AY34" s="74">
        <v>0</v>
      </c>
      <c r="AZ34" s="75">
        <v>3.5700000000000003</v>
      </c>
      <c r="BA34" s="76">
        <v>10.200000000000003</v>
      </c>
      <c r="BB34" s="74">
        <v>0.34999999999999992</v>
      </c>
      <c r="BC34" s="75">
        <v>0</v>
      </c>
      <c r="BD34" s="76">
        <v>0</v>
      </c>
      <c r="BE34" s="74">
        <v>0</v>
      </c>
      <c r="BF34" s="75">
        <v>10.050000000000001</v>
      </c>
      <c r="BG34" s="76">
        <v>13.720000000000006</v>
      </c>
      <c r="BH34" s="74">
        <v>0.73250728862973735</v>
      </c>
      <c r="BI34" s="75">
        <v>0</v>
      </c>
      <c r="BJ34" s="76">
        <v>0</v>
      </c>
      <c r="BK34" s="74">
        <v>0</v>
      </c>
    </row>
    <row r="35" spans="1:63" ht="15" customHeight="1">
      <c r="A35" s="123"/>
      <c r="B35" s="125" t="s">
        <v>16</v>
      </c>
      <c r="C35" s="71" t="s">
        <v>47</v>
      </c>
      <c r="D35" s="72">
        <v>1944.2699999999998</v>
      </c>
      <c r="E35" s="73">
        <v>2328.3399999999997</v>
      </c>
      <c r="F35" s="74">
        <v>0.83504556894611615</v>
      </c>
      <c r="G35" s="75">
        <v>73.29000000000002</v>
      </c>
      <c r="H35" s="76">
        <v>74.63</v>
      </c>
      <c r="I35" s="74">
        <v>0.98204475412032732</v>
      </c>
      <c r="J35" s="75">
        <v>44.029999999999973</v>
      </c>
      <c r="K35" s="76">
        <v>166.5</v>
      </c>
      <c r="L35" s="74">
        <v>0.26444444444444426</v>
      </c>
      <c r="M35" s="75">
        <v>758.98</v>
      </c>
      <c r="N35" s="76">
        <v>777.93000000000029</v>
      </c>
      <c r="O35" s="74">
        <v>0.97564048179142049</v>
      </c>
      <c r="P35" s="75">
        <v>64.69</v>
      </c>
      <c r="Q35" s="76">
        <v>68.600000000000023</v>
      </c>
      <c r="R35" s="74">
        <v>0.94300291545189474</v>
      </c>
      <c r="S35" s="75">
        <v>63.17999999999995</v>
      </c>
      <c r="T35" s="76">
        <v>80.980000000000018</v>
      </c>
      <c r="U35" s="74">
        <v>0.78019264015806289</v>
      </c>
      <c r="V35" s="75">
        <v>66.78</v>
      </c>
      <c r="W35" s="76">
        <v>86.039999999999964</v>
      </c>
      <c r="X35" s="74">
        <v>0.77615062761506315</v>
      </c>
      <c r="Y35" s="75">
        <v>71.580000000000041</v>
      </c>
      <c r="Z35" s="76">
        <v>73.67999999999995</v>
      </c>
      <c r="AA35" s="74">
        <v>0.97149837133550609</v>
      </c>
      <c r="AB35" s="75">
        <v>39.52000000000001</v>
      </c>
      <c r="AC35" s="76">
        <v>54.670000000000016</v>
      </c>
      <c r="AD35" s="74">
        <v>0.72288275105176514</v>
      </c>
      <c r="AE35" s="75">
        <v>107.21999999999997</v>
      </c>
      <c r="AF35" s="76">
        <v>114.07999999999993</v>
      </c>
      <c r="AG35" s="74">
        <v>0.93986676016830328</v>
      </c>
      <c r="AH35" s="75">
        <v>109.89999999999998</v>
      </c>
      <c r="AI35" s="76">
        <v>111.06999999999994</v>
      </c>
      <c r="AJ35" s="74">
        <v>0.98946610245790978</v>
      </c>
      <c r="AK35" s="75">
        <v>78.70999999999998</v>
      </c>
      <c r="AL35" s="76">
        <v>84.25</v>
      </c>
      <c r="AM35" s="74">
        <v>0.93424332344213623</v>
      </c>
      <c r="AN35" s="75">
        <v>310.92999999999984</v>
      </c>
      <c r="AO35" s="76">
        <v>323.86000000000013</v>
      </c>
      <c r="AP35" s="74">
        <v>0.96007534119681259</v>
      </c>
      <c r="AQ35" s="75">
        <v>109.32</v>
      </c>
      <c r="AR35" s="76">
        <v>113.44</v>
      </c>
      <c r="AS35" s="74">
        <v>0.96368124118476728</v>
      </c>
      <c r="AT35" s="75">
        <v>18.930000000000007</v>
      </c>
      <c r="AU35" s="76">
        <v>24.489999999999995</v>
      </c>
      <c r="AV35" s="74">
        <v>0.77296855859534552</v>
      </c>
      <c r="AW35" s="75">
        <v>0</v>
      </c>
      <c r="AX35" s="76">
        <v>0</v>
      </c>
      <c r="AY35" s="74">
        <v>0</v>
      </c>
      <c r="AZ35" s="75">
        <v>0</v>
      </c>
      <c r="BA35" s="76">
        <v>0</v>
      </c>
      <c r="BB35" s="74">
        <v>0</v>
      </c>
      <c r="BC35" s="75">
        <v>0</v>
      </c>
      <c r="BD35" s="76">
        <v>0</v>
      </c>
      <c r="BE35" s="74">
        <v>0</v>
      </c>
      <c r="BF35" s="75">
        <v>23.839999999999989</v>
      </c>
      <c r="BG35" s="76">
        <v>170.35000000000002</v>
      </c>
      <c r="BH35" s="74">
        <v>0.13994716759612555</v>
      </c>
      <c r="BI35" s="75">
        <v>3.370000000000001</v>
      </c>
      <c r="BJ35" s="76">
        <v>3.7700000000000031</v>
      </c>
      <c r="BK35" s="74">
        <v>0.89389920424403135</v>
      </c>
    </row>
    <row r="36" spans="1:63" ht="15" customHeight="1">
      <c r="A36" s="123"/>
      <c r="B36" s="125"/>
      <c r="C36" s="71" t="s">
        <v>48</v>
      </c>
      <c r="D36" s="72">
        <v>2625.55</v>
      </c>
      <c r="E36" s="73">
        <v>5283.9900000000007</v>
      </c>
      <c r="F36" s="74">
        <v>0.49688776852340749</v>
      </c>
      <c r="G36" s="75">
        <v>52.449999999999989</v>
      </c>
      <c r="H36" s="76">
        <v>99.019999999999982</v>
      </c>
      <c r="I36" s="74">
        <v>0.52969097152090483</v>
      </c>
      <c r="J36" s="75">
        <v>63.92999999999995</v>
      </c>
      <c r="K36" s="76">
        <v>170.18000000000006</v>
      </c>
      <c r="L36" s="74">
        <v>0.37566106475496491</v>
      </c>
      <c r="M36" s="75">
        <v>567.79</v>
      </c>
      <c r="N36" s="76">
        <v>1106.5900000000001</v>
      </c>
      <c r="O36" s="74">
        <v>0.51309879901318456</v>
      </c>
      <c r="P36" s="75">
        <v>65.769999999999982</v>
      </c>
      <c r="Q36" s="76">
        <v>147.35000000000002</v>
      </c>
      <c r="R36" s="74">
        <v>0.44635222259925328</v>
      </c>
      <c r="S36" s="75">
        <v>189.82999999999993</v>
      </c>
      <c r="T36" s="76">
        <v>258.38</v>
      </c>
      <c r="U36" s="74">
        <v>0.73469308770028618</v>
      </c>
      <c r="V36" s="75">
        <v>137.84000000000003</v>
      </c>
      <c r="W36" s="76">
        <v>513.21000000000026</v>
      </c>
      <c r="X36" s="74">
        <v>0.26858401044406766</v>
      </c>
      <c r="Y36" s="75">
        <v>141.21000000000004</v>
      </c>
      <c r="Z36" s="76">
        <v>205.76</v>
      </c>
      <c r="AA36" s="74">
        <v>0.68628499222395045</v>
      </c>
      <c r="AB36" s="75">
        <v>44.16</v>
      </c>
      <c r="AC36" s="76">
        <v>76.950000000000045</v>
      </c>
      <c r="AD36" s="74">
        <v>0.57387914230019454</v>
      </c>
      <c r="AE36" s="75">
        <v>132.23000000000002</v>
      </c>
      <c r="AF36" s="76">
        <v>255.05000000000007</v>
      </c>
      <c r="AG36" s="74">
        <v>0.51844736326210539</v>
      </c>
      <c r="AH36" s="75">
        <v>316.36000000000013</v>
      </c>
      <c r="AI36" s="76">
        <v>494.15000000000009</v>
      </c>
      <c r="AJ36" s="74">
        <v>0.64021046241019952</v>
      </c>
      <c r="AK36" s="75">
        <v>78.44</v>
      </c>
      <c r="AL36" s="76">
        <v>211.15999999999997</v>
      </c>
      <c r="AM36" s="74">
        <v>0.37147186967228646</v>
      </c>
      <c r="AN36" s="75">
        <v>340.67000000000007</v>
      </c>
      <c r="AO36" s="76">
        <v>792.20999999999958</v>
      </c>
      <c r="AP36" s="74">
        <v>0.43002486714381322</v>
      </c>
      <c r="AQ36" s="75">
        <v>125.39999999999998</v>
      </c>
      <c r="AR36" s="76">
        <v>334.30000000000018</v>
      </c>
      <c r="AS36" s="74">
        <v>0.37511217469338892</v>
      </c>
      <c r="AT36" s="75">
        <v>28.829999999999984</v>
      </c>
      <c r="AU36" s="76">
        <v>67.779999999999973</v>
      </c>
      <c r="AV36" s="74">
        <v>0.4253467099439362</v>
      </c>
      <c r="AW36" s="75">
        <v>29.459999999999997</v>
      </c>
      <c r="AX36" s="76">
        <v>68.929999999999993</v>
      </c>
      <c r="AY36" s="74">
        <v>0.42739010590454085</v>
      </c>
      <c r="AZ36" s="75">
        <v>34.009999999999991</v>
      </c>
      <c r="BA36" s="76">
        <v>99.78000000000003</v>
      </c>
      <c r="BB36" s="74">
        <v>0.34084986971336922</v>
      </c>
      <c r="BC36" s="75">
        <v>6.08</v>
      </c>
      <c r="BD36" s="76">
        <v>30.39</v>
      </c>
      <c r="BE36" s="74">
        <v>0.20006581112207963</v>
      </c>
      <c r="BF36" s="75">
        <v>271.08999999999992</v>
      </c>
      <c r="BG36" s="76">
        <v>352.79999999999995</v>
      </c>
      <c r="BH36" s="74">
        <v>0.76839569160997723</v>
      </c>
      <c r="BI36" s="75">
        <v>0</v>
      </c>
      <c r="BJ36" s="76">
        <v>0</v>
      </c>
      <c r="BK36" s="74">
        <v>0</v>
      </c>
    </row>
    <row r="37" spans="1:63" ht="15" customHeight="1">
      <c r="A37" s="123"/>
      <c r="B37" s="125"/>
      <c r="C37" s="71" t="s">
        <v>49</v>
      </c>
      <c r="D37" s="18">
        <v>16753.98</v>
      </c>
      <c r="E37" s="19">
        <v>25506.970000000005</v>
      </c>
      <c r="F37" s="74">
        <v>0.65683928745750653</v>
      </c>
      <c r="G37" s="18">
        <v>537.25</v>
      </c>
      <c r="H37" s="19">
        <v>852.4100000000002</v>
      </c>
      <c r="I37" s="74">
        <v>0.6302718175525861</v>
      </c>
      <c r="J37" s="18">
        <v>498.81999999999988</v>
      </c>
      <c r="K37" s="19">
        <v>1120.94</v>
      </c>
      <c r="L37" s="74">
        <v>0.44500151658429521</v>
      </c>
      <c r="M37" s="18">
        <v>3740.2400000000002</v>
      </c>
      <c r="N37" s="19">
        <v>5620.9600000000009</v>
      </c>
      <c r="O37" s="74">
        <v>0.66540946742193496</v>
      </c>
      <c r="P37" s="18">
        <v>864.63999999999965</v>
      </c>
      <c r="Q37" s="19">
        <v>1189.9199999999996</v>
      </c>
      <c r="R37" s="74">
        <v>0.72663708484604006</v>
      </c>
      <c r="S37" s="18">
        <v>837.12</v>
      </c>
      <c r="T37" s="19">
        <v>1121.7199999999998</v>
      </c>
      <c r="U37" s="74">
        <v>0.74628249474022046</v>
      </c>
      <c r="V37" s="18">
        <v>1095.6800000000005</v>
      </c>
      <c r="W37" s="19">
        <v>2163.7499999999995</v>
      </c>
      <c r="X37" s="74">
        <v>0.50638012709416558</v>
      </c>
      <c r="Y37" s="18">
        <v>718.23</v>
      </c>
      <c r="Z37" s="19">
        <v>849.44000000000017</v>
      </c>
      <c r="AA37" s="74">
        <v>0.84553352797136927</v>
      </c>
      <c r="AB37" s="18">
        <v>632.09999999999991</v>
      </c>
      <c r="AC37" s="19">
        <v>777.61000000000013</v>
      </c>
      <c r="AD37" s="74">
        <v>0.81287534882524637</v>
      </c>
      <c r="AE37" s="18">
        <v>878.16000000000008</v>
      </c>
      <c r="AF37" s="19">
        <v>1309.02</v>
      </c>
      <c r="AG37" s="74">
        <v>0.67085300453774588</v>
      </c>
      <c r="AH37" s="18">
        <v>1582.7600000000002</v>
      </c>
      <c r="AI37" s="19">
        <v>2410.3900000000003</v>
      </c>
      <c r="AJ37" s="74">
        <v>0.65664062662058842</v>
      </c>
      <c r="AK37" s="18">
        <v>909.85000000000014</v>
      </c>
      <c r="AL37" s="19">
        <v>1423.48</v>
      </c>
      <c r="AM37" s="74">
        <v>0.63917301261696691</v>
      </c>
      <c r="AN37" s="18">
        <v>2324.7799999999997</v>
      </c>
      <c r="AO37" s="19">
        <v>3488.7500000000005</v>
      </c>
      <c r="AP37" s="74">
        <v>0.66636474381941946</v>
      </c>
      <c r="AQ37" s="18">
        <v>1443.9099999999994</v>
      </c>
      <c r="AR37" s="19">
        <v>1939.1300000000003</v>
      </c>
      <c r="AS37" s="74">
        <v>0.74461743152857163</v>
      </c>
      <c r="AT37" s="18">
        <v>191.85000000000002</v>
      </c>
      <c r="AU37" s="19">
        <v>305.79999999999995</v>
      </c>
      <c r="AV37" s="74">
        <v>0.62737083060824084</v>
      </c>
      <c r="AW37" s="18">
        <v>29.459999999999997</v>
      </c>
      <c r="AX37" s="19">
        <v>68.929999999999993</v>
      </c>
      <c r="AY37" s="74">
        <v>0.42739010590454085</v>
      </c>
      <c r="AZ37" s="18">
        <v>47.309999999999988</v>
      </c>
      <c r="BA37" s="19">
        <v>139.40000000000003</v>
      </c>
      <c r="BB37" s="74">
        <v>0.33938307030129106</v>
      </c>
      <c r="BC37" s="18">
        <v>6.08</v>
      </c>
      <c r="BD37" s="19">
        <v>30.39</v>
      </c>
      <c r="BE37" s="74">
        <v>0.20006581112207963</v>
      </c>
      <c r="BF37" s="18">
        <v>410.1699999999999</v>
      </c>
      <c r="BG37" s="19">
        <v>686.1099999999999</v>
      </c>
      <c r="BH37" s="74">
        <v>0.59781959161067466</v>
      </c>
      <c r="BI37" s="18">
        <v>5.57</v>
      </c>
      <c r="BJ37" s="19">
        <v>8.8200000000000038</v>
      </c>
      <c r="BK37" s="74">
        <v>0.63151927437641697</v>
      </c>
    </row>
    <row r="38" spans="1:63" ht="15" customHeight="1">
      <c r="A38" s="122" t="s">
        <v>111</v>
      </c>
      <c r="B38" s="124" t="s">
        <v>17</v>
      </c>
      <c r="C38" s="71" t="s">
        <v>43</v>
      </c>
      <c r="D38" s="72">
        <v>9220.1</v>
      </c>
      <c r="E38" s="73">
        <v>10162.989999999998</v>
      </c>
      <c r="F38" s="74">
        <v>0.90722316955935234</v>
      </c>
      <c r="G38" s="75">
        <v>272.85000000000014</v>
      </c>
      <c r="H38" s="76">
        <v>273.46000000000004</v>
      </c>
      <c r="I38" s="74">
        <v>0.99776932640971294</v>
      </c>
      <c r="J38" s="75">
        <v>260.49</v>
      </c>
      <c r="K38" s="76">
        <v>308.41999999999985</v>
      </c>
      <c r="L38" s="74">
        <v>0.84459503274755254</v>
      </c>
      <c r="M38" s="75">
        <v>1655.4799999999996</v>
      </c>
      <c r="N38" s="76">
        <v>2070.41</v>
      </c>
      <c r="O38" s="74">
        <v>0.79959041928893293</v>
      </c>
      <c r="P38" s="75">
        <v>650.55000000000018</v>
      </c>
      <c r="Q38" s="76">
        <v>790.21</v>
      </c>
      <c r="R38" s="74">
        <v>0.82326217081535302</v>
      </c>
      <c r="S38" s="75">
        <v>448.42999999999984</v>
      </c>
      <c r="T38" s="76">
        <v>472.46000000000004</v>
      </c>
      <c r="U38" s="74">
        <v>0.94913855141175929</v>
      </c>
      <c r="V38" s="75">
        <v>642.16999999999962</v>
      </c>
      <c r="W38" s="76">
        <v>687.45000000000027</v>
      </c>
      <c r="X38" s="74">
        <v>0.93413339151938235</v>
      </c>
      <c r="Y38" s="75">
        <v>442.80000000000018</v>
      </c>
      <c r="Z38" s="76">
        <v>445.9699999999998</v>
      </c>
      <c r="AA38" s="74">
        <v>0.99289189855819981</v>
      </c>
      <c r="AB38" s="75">
        <v>356.83999999999992</v>
      </c>
      <c r="AC38" s="76">
        <v>371.61000000000013</v>
      </c>
      <c r="AD38" s="74">
        <v>0.96025402976238472</v>
      </c>
      <c r="AE38" s="75">
        <v>505.88999999999987</v>
      </c>
      <c r="AF38" s="76">
        <v>568.93000000000029</v>
      </c>
      <c r="AG38" s="74">
        <v>0.88919550735591302</v>
      </c>
      <c r="AH38" s="75">
        <v>871.57999999999993</v>
      </c>
      <c r="AI38" s="76">
        <v>891.65999999999985</v>
      </c>
      <c r="AJ38" s="74">
        <v>0.97748020545948011</v>
      </c>
      <c r="AK38" s="75">
        <v>548.72000000000025</v>
      </c>
      <c r="AL38" s="76">
        <v>650.79999999999973</v>
      </c>
      <c r="AM38" s="74">
        <v>0.84314689612784344</v>
      </c>
      <c r="AN38" s="75">
        <v>1332.6800000000003</v>
      </c>
      <c r="AO38" s="76">
        <v>1390.3199999999997</v>
      </c>
      <c r="AP38" s="74">
        <v>0.95854191840727354</v>
      </c>
      <c r="AQ38" s="75">
        <v>1120.5600000000004</v>
      </c>
      <c r="AR38" s="76">
        <v>1128.1399999999994</v>
      </c>
      <c r="AS38" s="74">
        <v>0.99328097576542007</v>
      </c>
      <c r="AT38" s="75">
        <v>111.05999999999995</v>
      </c>
      <c r="AU38" s="76">
        <v>113.14999999999998</v>
      </c>
      <c r="AV38" s="74">
        <v>0.98152894387980527</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c r="A39" s="123"/>
      <c r="B39" s="125" t="s">
        <v>17</v>
      </c>
      <c r="C39" s="71" t="s">
        <v>44</v>
      </c>
      <c r="D39" s="72">
        <v>1421.8100000000004</v>
      </c>
      <c r="E39" s="73">
        <v>2153.0700000000002</v>
      </c>
      <c r="F39" s="74">
        <v>0.66036403832666857</v>
      </c>
      <c r="G39" s="75">
        <v>50.25</v>
      </c>
      <c r="H39" s="76">
        <v>75.990000000000009</v>
      </c>
      <c r="I39" s="74">
        <v>0.66127121989735482</v>
      </c>
      <c r="J39" s="75">
        <v>29.980000000000018</v>
      </c>
      <c r="K39" s="76">
        <v>42.109999999999985</v>
      </c>
      <c r="L39" s="74">
        <v>0.7119449061980534</v>
      </c>
      <c r="M39" s="75">
        <v>400.06000000000017</v>
      </c>
      <c r="N39" s="76">
        <v>622.69000000000005</v>
      </c>
      <c r="O39" s="74">
        <v>0.64247057123127105</v>
      </c>
      <c r="P39" s="75">
        <v>47.870000000000005</v>
      </c>
      <c r="Q39" s="76">
        <v>68.639999999999986</v>
      </c>
      <c r="R39" s="74">
        <v>0.69740675990676015</v>
      </c>
      <c r="S39" s="75">
        <v>71.240000000000009</v>
      </c>
      <c r="T39" s="76">
        <v>104.55000000000001</v>
      </c>
      <c r="U39" s="74">
        <v>0.68139646102343376</v>
      </c>
      <c r="V39" s="75">
        <v>82.769999999999982</v>
      </c>
      <c r="W39" s="76">
        <v>125.08000000000004</v>
      </c>
      <c r="X39" s="74">
        <v>0.66173648864726542</v>
      </c>
      <c r="Y39" s="75">
        <v>63.609999999999957</v>
      </c>
      <c r="Z39" s="76">
        <v>92.860000000000014</v>
      </c>
      <c r="AA39" s="74">
        <v>0.68500969200947603</v>
      </c>
      <c r="AB39" s="75">
        <v>56.340000000000032</v>
      </c>
      <c r="AC39" s="76">
        <v>82.220000000000027</v>
      </c>
      <c r="AD39" s="74">
        <v>0.68523473607394814</v>
      </c>
      <c r="AE39" s="75">
        <v>70.180000000000007</v>
      </c>
      <c r="AF39" s="76">
        <v>103.55000000000001</v>
      </c>
      <c r="AG39" s="74">
        <v>0.67774022211492035</v>
      </c>
      <c r="AH39" s="75">
        <v>133.19000000000005</v>
      </c>
      <c r="AI39" s="76">
        <v>198.78999999999996</v>
      </c>
      <c r="AJ39" s="74">
        <v>0.67000352130388896</v>
      </c>
      <c r="AK39" s="75">
        <v>74.5</v>
      </c>
      <c r="AL39" s="76">
        <v>111.71000000000004</v>
      </c>
      <c r="AM39" s="74">
        <v>0.66690538000179012</v>
      </c>
      <c r="AN39" s="75">
        <v>216.85000000000014</v>
      </c>
      <c r="AO39" s="76">
        <v>329.74</v>
      </c>
      <c r="AP39" s="74">
        <v>0.65763935221689851</v>
      </c>
      <c r="AQ39" s="75">
        <v>104.65000000000003</v>
      </c>
      <c r="AR39" s="76">
        <v>167.99</v>
      </c>
      <c r="AS39" s="74">
        <v>0.62295374724686015</v>
      </c>
      <c r="AT39" s="75">
        <v>19.629999999999995</v>
      </c>
      <c r="AU39" s="76">
        <v>26.460000000000008</v>
      </c>
      <c r="AV39" s="74">
        <v>0.74187452758881289</v>
      </c>
      <c r="AW39" s="75">
        <v>0</v>
      </c>
      <c r="AX39" s="76">
        <v>0</v>
      </c>
      <c r="AY39" s="74">
        <v>0</v>
      </c>
      <c r="AZ39" s="75">
        <v>0</v>
      </c>
      <c r="BA39" s="76">
        <v>0</v>
      </c>
      <c r="BB39" s="74">
        <v>0</v>
      </c>
      <c r="BC39" s="75">
        <v>0</v>
      </c>
      <c r="BD39" s="76">
        <v>0</v>
      </c>
      <c r="BE39" s="74">
        <v>0</v>
      </c>
      <c r="BF39" s="75">
        <v>0.69000000000000039</v>
      </c>
      <c r="BG39" s="76">
        <v>0.69000000000000039</v>
      </c>
      <c r="BH39" s="74">
        <v>1</v>
      </c>
      <c r="BI39" s="75">
        <v>0</v>
      </c>
      <c r="BJ39" s="76">
        <v>0</v>
      </c>
      <c r="BK39" s="74">
        <v>0</v>
      </c>
    </row>
    <row r="40" spans="1:63" ht="15" customHeight="1">
      <c r="A40" s="123"/>
      <c r="B40" s="125" t="s">
        <v>17</v>
      </c>
      <c r="C40" s="71" t="s">
        <v>45</v>
      </c>
      <c r="D40" s="72">
        <v>1993.83</v>
      </c>
      <c r="E40" s="73">
        <v>6316.67</v>
      </c>
      <c r="F40" s="74">
        <v>0.31564574372256265</v>
      </c>
      <c r="G40" s="75">
        <v>128.12</v>
      </c>
      <c r="H40" s="76">
        <v>292.83000000000015</v>
      </c>
      <c r="I40" s="74">
        <v>0.4375234777857458</v>
      </c>
      <c r="J40" s="75">
        <v>132.12</v>
      </c>
      <c r="K40" s="76">
        <v>521.36000000000013</v>
      </c>
      <c r="L40" s="74">
        <v>0.25341414761393272</v>
      </c>
      <c r="M40" s="75">
        <v>543.65</v>
      </c>
      <c r="N40" s="76">
        <v>1325.4300000000003</v>
      </c>
      <c r="O40" s="74">
        <v>0.41016877541627988</v>
      </c>
      <c r="P40" s="75">
        <v>104.19</v>
      </c>
      <c r="Q40" s="76">
        <v>244.46000000000004</v>
      </c>
      <c r="R40" s="74">
        <v>0.42620469606479583</v>
      </c>
      <c r="S40" s="75">
        <v>113.61999999999995</v>
      </c>
      <c r="T40" s="76">
        <v>320.20000000000005</v>
      </c>
      <c r="U40" s="74">
        <v>0.35484072454715782</v>
      </c>
      <c r="V40" s="75">
        <v>105.94</v>
      </c>
      <c r="W40" s="76">
        <v>279.88000000000011</v>
      </c>
      <c r="X40" s="74">
        <v>0.37851936544233228</v>
      </c>
      <c r="Y40" s="75">
        <v>28.199999999999989</v>
      </c>
      <c r="Z40" s="76">
        <v>164.09999999999997</v>
      </c>
      <c r="AA40" s="74">
        <v>0.17184643510054842</v>
      </c>
      <c r="AB40" s="75">
        <v>141.02000000000004</v>
      </c>
      <c r="AC40" s="76">
        <v>293.62</v>
      </c>
      <c r="AD40" s="74">
        <v>0.48028063483413946</v>
      </c>
      <c r="AE40" s="75">
        <v>113.48000000000002</v>
      </c>
      <c r="AF40" s="76">
        <v>396.1400000000001</v>
      </c>
      <c r="AG40" s="74">
        <v>0.28646438127934565</v>
      </c>
      <c r="AH40" s="75">
        <v>219.30999999999995</v>
      </c>
      <c r="AI40" s="76">
        <v>798.52999999999975</v>
      </c>
      <c r="AJ40" s="74">
        <v>0.27464215495973854</v>
      </c>
      <c r="AK40" s="75">
        <v>119.75999999999999</v>
      </c>
      <c r="AL40" s="76">
        <v>331.76</v>
      </c>
      <c r="AM40" s="74">
        <v>0.36098384374246439</v>
      </c>
      <c r="AN40" s="75">
        <v>116.91999999999996</v>
      </c>
      <c r="AO40" s="76">
        <v>922.88000000000011</v>
      </c>
      <c r="AP40" s="74">
        <v>0.12669036061026345</v>
      </c>
      <c r="AQ40" s="75">
        <v>72.54000000000002</v>
      </c>
      <c r="AR40" s="76">
        <v>181.25</v>
      </c>
      <c r="AS40" s="74">
        <v>0.40022068965517255</v>
      </c>
      <c r="AT40" s="75">
        <v>29.629999999999995</v>
      </c>
      <c r="AU40" s="76">
        <v>98.249999999999943</v>
      </c>
      <c r="AV40" s="74">
        <v>0.30157760814249379</v>
      </c>
      <c r="AW40" s="75">
        <v>0</v>
      </c>
      <c r="AX40" s="76">
        <v>0</v>
      </c>
      <c r="AY40" s="74">
        <v>0</v>
      </c>
      <c r="AZ40" s="75">
        <v>18.239999999999995</v>
      </c>
      <c r="BA40" s="76">
        <v>98.47</v>
      </c>
      <c r="BB40" s="74">
        <v>0.18523408144612569</v>
      </c>
      <c r="BC40" s="75">
        <v>0</v>
      </c>
      <c r="BD40" s="76">
        <v>0</v>
      </c>
      <c r="BE40" s="74">
        <v>0</v>
      </c>
      <c r="BF40" s="75">
        <v>5.0900000000000034</v>
      </c>
      <c r="BG40" s="76">
        <v>42.899999999999977</v>
      </c>
      <c r="BH40" s="74">
        <v>0.11864801864801879</v>
      </c>
      <c r="BI40" s="75">
        <v>2</v>
      </c>
      <c r="BJ40" s="76">
        <v>4.6099999999999994</v>
      </c>
      <c r="BK40" s="74">
        <v>0.43383947939262479</v>
      </c>
    </row>
    <row r="41" spans="1:63" ht="15" customHeight="1">
      <c r="A41" s="123"/>
      <c r="B41" s="125" t="s">
        <v>17</v>
      </c>
      <c r="C41" s="71" t="s">
        <v>46</v>
      </c>
      <c r="D41" s="72">
        <v>334.09999999999991</v>
      </c>
      <c r="E41" s="73">
        <v>1330.3699999999997</v>
      </c>
      <c r="F41" s="74">
        <v>0.25113314341123144</v>
      </c>
      <c r="G41" s="75">
        <v>4.7399999999999949</v>
      </c>
      <c r="H41" s="76">
        <v>77.319999999999993</v>
      </c>
      <c r="I41" s="74">
        <v>6.1303673047077019E-2</v>
      </c>
      <c r="J41" s="75">
        <v>19.299999999999997</v>
      </c>
      <c r="K41" s="76">
        <v>89.919999999999959</v>
      </c>
      <c r="L41" s="74">
        <v>0.21463523131672604</v>
      </c>
      <c r="M41" s="75">
        <v>131.62</v>
      </c>
      <c r="N41" s="76">
        <v>280.94999999999982</v>
      </c>
      <c r="O41" s="74">
        <v>0.46848193628759599</v>
      </c>
      <c r="P41" s="75">
        <v>12.969999999999999</v>
      </c>
      <c r="Q41" s="76">
        <v>15.099999999999994</v>
      </c>
      <c r="R41" s="74">
        <v>0.85894039735099359</v>
      </c>
      <c r="S41" s="75">
        <v>22.28</v>
      </c>
      <c r="T41" s="76">
        <v>51.580000000000041</v>
      </c>
      <c r="U41" s="74">
        <v>0.43195036835982908</v>
      </c>
      <c r="V41" s="75">
        <v>59.049999999999983</v>
      </c>
      <c r="W41" s="76">
        <v>148.63</v>
      </c>
      <c r="X41" s="74">
        <v>0.39729529704635663</v>
      </c>
      <c r="Y41" s="75">
        <v>7.8000000000000043</v>
      </c>
      <c r="Z41" s="76">
        <v>14.739999999999995</v>
      </c>
      <c r="AA41" s="74">
        <v>0.52917232021709681</v>
      </c>
      <c r="AB41" s="75">
        <v>11.169999999999987</v>
      </c>
      <c r="AC41" s="76">
        <v>111.43</v>
      </c>
      <c r="AD41" s="74">
        <v>0.10024230458583852</v>
      </c>
      <c r="AE41" s="75">
        <v>10.36</v>
      </c>
      <c r="AF41" s="76">
        <v>59.010000000000019</v>
      </c>
      <c r="AG41" s="74">
        <v>0.17556346381969151</v>
      </c>
      <c r="AH41" s="75">
        <v>31.810000000000002</v>
      </c>
      <c r="AI41" s="76">
        <v>83.909999999999968</v>
      </c>
      <c r="AJ41" s="74">
        <v>0.37909665117387692</v>
      </c>
      <c r="AK41" s="75">
        <v>20.63000000000001</v>
      </c>
      <c r="AL41" s="76">
        <v>108.81</v>
      </c>
      <c r="AM41" s="74">
        <v>0.1895965444352542</v>
      </c>
      <c r="AN41" s="75">
        <v>-25.810000000000002</v>
      </c>
      <c r="AO41" s="76">
        <v>215.89999999999998</v>
      </c>
      <c r="AP41" s="74">
        <v>-0.11954608615099585</v>
      </c>
      <c r="AQ41" s="75">
        <v>17.039999999999992</v>
      </c>
      <c r="AR41" s="76">
        <v>49.269999999999982</v>
      </c>
      <c r="AS41" s="74">
        <v>0.34584940125837221</v>
      </c>
      <c r="AT41" s="75">
        <v>0.82999999999999963</v>
      </c>
      <c r="AU41" s="76">
        <v>2.41</v>
      </c>
      <c r="AV41" s="74">
        <v>0.34439834024896249</v>
      </c>
      <c r="AW41" s="75">
        <v>0</v>
      </c>
      <c r="AX41" s="76">
        <v>0</v>
      </c>
      <c r="AY41" s="74">
        <v>0</v>
      </c>
      <c r="AZ41" s="75">
        <v>1.3899999999999988</v>
      </c>
      <c r="BA41" s="76">
        <v>9.8299999999999983</v>
      </c>
      <c r="BB41" s="74">
        <v>0.14140386571719216</v>
      </c>
      <c r="BC41" s="75">
        <v>0</v>
      </c>
      <c r="BD41" s="76">
        <v>0</v>
      </c>
      <c r="BE41" s="74">
        <v>0</v>
      </c>
      <c r="BF41" s="75">
        <v>8.9200000000000017</v>
      </c>
      <c r="BG41" s="76">
        <v>11.560000000000002</v>
      </c>
      <c r="BH41" s="74">
        <v>0.77162629757785461</v>
      </c>
      <c r="BI41" s="75">
        <v>0</v>
      </c>
      <c r="BJ41" s="76">
        <v>0</v>
      </c>
      <c r="BK41" s="74">
        <v>0</v>
      </c>
    </row>
    <row r="42" spans="1:63" ht="15" customHeight="1">
      <c r="A42" s="123"/>
      <c r="B42" s="125" t="s">
        <v>17</v>
      </c>
      <c r="C42" s="71" t="s">
        <v>47</v>
      </c>
      <c r="D42" s="72">
        <v>2129.71</v>
      </c>
      <c r="E42" s="73">
        <v>2403.0100000000002</v>
      </c>
      <c r="F42" s="74">
        <v>0.88626763933566644</v>
      </c>
      <c r="G42" s="75">
        <v>80.569999999999993</v>
      </c>
      <c r="H42" s="76">
        <v>81.980000000000018</v>
      </c>
      <c r="I42" s="74">
        <v>0.98280068309343716</v>
      </c>
      <c r="J42" s="75">
        <v>37.77000000000001</v>
      </c>
      <c r="K42" s="76">
        <v>56.699999999999989</v>
      </c>
      <c r="L42" s="74">
        <v>0.66613756613756647</v>
      </c>
      <c r="M42" s="75">
        <v>834.06999999999971</v>
      </c>
      <c r="N42" s="76">
        <v>857.23999999999978</v>
      </c>
      <c r="O42" s="74">
        <v>0.97297139657505471</v>
      </c>
      <c r="P42" s="75">
        <v>70.360000000000014</v>
      </c>
      <c r="Q42" s="76">
        <v>74.839999999999975</v>
      </c>
      <c r="R42" s="74">
        <v>0.94013896312132594</v>
      </c>
      <c r="S42" s="75">
        <v>64.06</v>
      </c>
      <c r="T42" s="76">
        <v>81.909999999999968</v>
      </c>
      <c r="U42" s="74">
        <v>0.78207789036747688</v>
      </c>
      <c r="V42" s="75">
        <v>62.620000000000005</v>
      </c>
      <c r="W42" s="76">
        <v>65.830000000000041</v>
      </c>
      <c r="X42" s="74">
        <v>0.95123803736898016</v>
      </c>
      <c r="Y42" s="75">
        <v>97.979999999999961</v>
      </c>
      <c r="Z42" s="76">
        <v>100.08000000000004</v>
      </c>
      <c r="AA42" s="74">
        <v>0.97901678657074265</v>
      </c>
      <c r="AB42" s="75">
        <v>40.20999999999998</v>
      </c>
      <c r="AC42" s="76">
        <v>56.70999999999998</v>
      </c>
      <c r="AD42" s="74">
        <v>0.7090460236289895</v>
      </c>
      <c r="AE42" s="75">
        <v>110.53000000000009</v>
      </c>
      <c r="AF42" s="76">
        <v>115.59000000000003</v>
      </c>
      <c r="AG42" s="74">
        <v>0.95622458690198164</v>
      </c>
      <c r="AH42" s="75">
        <v>122.93000000000006</v>
      </c>
      <c r="AI42" s="76">
        <v>124.17000000000007</v>
      </c>
      <c r="AJ42" s="74">
        <v>0.99001369090762659</v>
      </c>
      <c r="AK42" s="75">
        <v>81.519999999999982</v>
      </c>
      <c r="AL42" s="76">
        <v>90.019999999999982</v>
      </c>
      <c r="AM42" s="74">
        <v>0.9055765385469895</v>
      </c>
      <c r="AN42" s="75">
        <v>363.01</v>
      </c>
      <c r="AO42" s="76">
        <v>362.96000000000004</v>
      </c>
      <c r="AP42" s="74">
        <v>1.0001377562265814</v>
      </c>
      <c r="AQ42" s="75">
        <v>115.97000000000003</v>
      </c>
      <c r="AR42" s="76">
        <v>120.63</v>
      </c>
      <c r="AS42" s="74">
        <v>0.96136947691287433</v>
      </c>
      <c r="AT42" s="75">
        <v>19.47</v>
      </c>
      <c r="AU42" s="76">
        <v>25.539999999999992</v>
      </c>
      <c r="AV42" s="74">
        <v>0.7623335943617856</v>
      </c>
      <c r="AW42" s="75">
        <v>0</v>
      </c>
      <c r="AX42" s="76">
        <v>0</v>
      </c>
      <c r="AY42" s="74">
        <v>0</v>
      </c>
      <c r="AZ42" s="75">
        <v>0</v>
      </c>
      <c r="BA42" s="76">
        <v>0</v>
      </c>
      <c r="BB42" s="74">
        <v>0</v>
      </c>
      <c r="BC42" s="75">
        <v>0</v>
      </c>
      <c r="BD42" s="76">
        <v>0</v>
      </c>
      <c r="BE42" s="74">
        <v>0</v>
      </c>
      <c r="BF42" s="75">
        <v>25.789999999999992</v>
      </c>
      <c r="BG42" s="76">
        <v>184.97000000000003</v>
      </c>
      <c r="BH42" s="74">
        <v>0.13942801535384111</v>
      </c>
      <c r="BI42" s="75">
        <v>2.8499999999999943</v>
      </c>
      <c r="BJ42" s="76">
        <v>3.8399999999999963</v>
      </c>
      <c r="BK42" s="74">
        <v>0.74218749999999922</v>
      </c>
    </row>
    <row r="43" spans="1:63" ht="15" customHeight="1">
      <c r="A43" s="123"/>
      <c r="B43" s="125"/>
      <c r="C43" s="71" t="s">
        <v>48</v>
      </c>
      <c r="D43" s="72">
        <v>2799.670000000001</v>
      </c>
      <c r="E43" s="73">
        <v>5567.0399999999991</v>
      </c>
      <c r="F43" s="74">
        <v>0.50290100304650254</v>
      </c>
      <c r="G43" s="75">
        <v>65.12</v>
      </c>
      <c r="H43" s="76">
        <v>119.27999999999997</v>
      </c>
      <c r="I43" s="74">
        <v>0.54594232059020809</v>
      </c>
      <c r="J43" s="75">
        <v>66.740000000000009</v>
      </c>
      <c r="K43" s="76">
        <v>188.87999999999988</v>
      </c>
      <c r="L43" s="74">
        <v>0.35334603981363855</v>
      </c>
      <c r="M43" s="75">
        <v>647.29</v>
      </c>
      <c r="N43" s="76">
        <v>1328.8000000000002</v>
      </c>
      <c r="O43" s="74">
        <v>0.48712372065021065</v>
      </c>
      <c r="P43" s="75">
        <v>65.380000000000052</v>
      </c>
      <c r="Q43" s="76">
        <v>174.26999999999998</v>
      </c>
      <c r="R43" s="74">
        <v>0.37516497389108888</v>
      </c>
      <c r="S43" s="75">
        <v>116.66000000000008</v>
      </c>
      <c r="T43" s="76">
        <v>278.47000000000003</v>
      </c>
      <c r="U43" s="74">
        <v>0.41893202140266483</v>
      </c>
      <c r="V43" s="75">
        <v>155.01</v>
      </c>
      <c r="W43" s="76">
        <v>535.44999999999982</v>
      </c>
      <c r="X43" s="74">
        <v>0.2894948174432721</v>
      </c>
      <c r="Y43" s="75">
        <v>155.45999999999992</v>
      </c>
      <c r="Z43" s="76">
        <v>226.75</v>
      </c>
      <c r="AA43" s="74">
        <v>0.68560088202866554</v>
      </c>
      <c r="AB43" s="75">
        <v>42.560000000000031</v>
      </c>
      <c r="AC43" s="76">
        <v>70.609999999999957</v>
      </c>
      <c r="AD43" s="74">
        <v>0.60274748619175833</v>
      </c>
      <c r="AE43" s="75">
        <v>115.80999999999995</v>
      </c>
      <c r="AF43" s="76">
        <v>186.72000000000003</v>
      </c>
      <c r="AG43" s="74">
        <v>0.62023350471293881</v>
      </c>
      <c r="AH43" s="75">
        <v>313.80000000000018</v>
      </c>
      <c r="AI43" s="76">
        <v>531.54999999999973</v>
      </c>
      <c r="AJ43" s="74">
        <v>0.59034897939986897</v>
      </c>
      <c r="AK43" s="75">
        <v>86.460000000000036</v>
      </c>
      <c r="AL43" s="76">
        <v>145.55999999999995</v>
      </c>
      <c r="AM43" s="74">
        <v>0.5939818631492173</v>
      </c>
      <c r="AN43" s="75">
        <v>418.08999999999992</v>
      </c>
      <c r="AO43" s="76">
        <v>814.68000000000029</v>
      </c>
      <c r="AP43" s="74">
        <v>0.51319536505130825</v>
      </c>
      <c r="AQ43" s="75">
        <v>113.14999999999998</v>
      </c>
      <c r="AR43" s="76">
        <v>253.68999999999983</v>
      </c>
      <c r="AS43" s="74">
        <v>0.44601679214789725</v>
      </c>
      <c r="AT43" s="75">
        <v>31.760000000000019</v>
      </c>
      <c r="AU43" s="76">
        <v>69.730000000000018</v>
      </c>
      <c r="AV43" s="74">
        <v>0.45547110282518299</v>
      </c>
      <c r="AW43" s="75">
        <v>24.28</v>
      </c>
      <c r="AX43" s="76">
        <v>51.31</v>
      </c>
      <c r="AY43" s="74">
        <v>0.47320210485285519</v>
      </c>
      <c r="AZ43" s="75">
        <v>42.66</v>
      </c>
      <c r="BA43" s="76">
        <v>172.64</v>
      </c>
      <c r="BB43" s="74">
        <v>0.2471037998146432</v>
      </c>
      <c r="BC43" s="75">
        <v>3.76</v>
      </c>
      <c r="BD43" s="76">
        <v>21.699999999999989</v>
      </c>
      <c r="BE43" s="74">
        <v>0.17327188940092175</v>
      </c>
      <c r="BF43" s="75">
        <v>335.68000000000006</v>
      </c>
      <c r="BG43" s="76">
        <v>396.95000000000005</v>
      </c>
      <c r="BH43" s="74">
        <v>0.84564806650711688</v>
      </c>
      <c r="BI43" s="75">
        <v>0</v>
      </c>
      <c r="BJ43" s="76">
        <v>0</v>
      </c>
      <c r="BK43" s="74">
        <v>0</v>
      </c>
    </row>
    <row r="44" spans="1:63" ht="15" customHeight="1">
      <c r="A44" s="123"/>
      <c r="B44" s="125"/>
      <c r="C44" s="71" t="s">
        <v>49</v>
      </c>
      <c r="D44" s="18">
        <v>17899.22</v>
      </c>
      <c r="E44" s="19">
        <v>27933.15</v>
      </c>
      <c r="F44" s="74">
        <v>0.6407877378670146</v>
      </c>
      <c r="G44" s="18">
        <v>601.6500000000002</v>
      </c>
      <c r="H44" s="19">
        <v>920.86000000000013</v>
      </c>
      <c r="I44" s="74">
        <v>0.65335664487544265</v>
      </c>
      <c r="J44" s="18">
        <v>546.40000000000009</v>
      </c>
      <c r="K44" s="19">
        <v>1207.3899999999999</v>
      </c>
      <c r="L44" s="74">
        <v>0.45254640174260191</v>
      </c>
      <c r="M44" s="18">
        <v>4212.17</v>
      </c>
      <c r="N44" s="19">
        <v>6485.5199999999995</v>
      </c>
      <c r="O44" s="74">
        <v>0.64947297980732466</v>
      </c>
      <c r="P44" s="18">
        <v>951.32000000000016</v>
      </c>
      <c r="Q44" s="19">
        <v>1367.5199999999998</v>
      </c>
      <c r="R44" s="74">
        <v>0.69565344565344589</v>
      </c>
      <c r="S44" s="18">
        <v>836.28999999999974</v>
      </c>
      <c r="T44" s="19">
        <v>1309.17</v>
      </c>
      <c r="U44" s="74">
        <v>0.63879404508199833</v>
      </c>
      <c r="V44" s="18">
        <v>1107.5599999999995</v>
      </c>
      <c r="W44" s="19">
        <v>1842.3200000000002</v>
      </c>
      <c r="X44" s="74">
        <v>0.60117677710712547</v>
      </c>
      <c r="Y44" s="18">
        <v>795.85</v>
      </c>
      <c r="Z44" s="19">
        <v>1044.5</v>
      </c>
      <c r="AA44" s="74">
        <v>0.76194351364289137</v>
      </c>
      <c r="AB44" s="18">
        <v>648.14</v>
      </c>
      <c r="AC44" s="19">
        <v>986.2</v>
      </c>
      <c r="AD44" s="74">
        <v>0.65720949097546133</v>
      </c>
      <c r="AE44" s="18">
        <v>926.25</v>
      </c>
      <c r="AF44" s="19">
        <v>1429.9400000000003</v>
      </c>
      <c r="AG44" s="74">
        <v>0.64775445123571607</v>
      </c>
      <c r="AH44" s="18">
        <v>1692.6200000000001</v>
      </c>
      <c r="AI44" s="19">
        <v>2628.6099999999992</v>
      </c>
      <c r="AJ44" s="74">
        <v>0.64392207288262637</v>
      </c>
      <c r="AK44" s="18">
        <v>931.59000000000026</v>
      </c>
      <c r="AL44" s="19">
        <v>1438.6599999999996</v>
      </c>
      <c r="AM44" s="74">
        <v>0.64754007201145547</v>
      </c>
      <c r="AN44" s="18">
        <v>2421.7400000000002</v>
      </c>
      <c r="AO44" s="19">
        <v>4036.48</v>
      </c>
      <c r="AP44" s="74">
        <v>0.59996333439035998</v>
      </c>
      <c r="AQ44" s="18">
        <v>1543.9100000000003</v>
      </c>
      <c r="AR44" s="19">
        <v>1900.9699999999991</v>
      </c>
      <c r="AS44" s="74">
        <v>0.81216957658458633</v>
      </c>
      <c r="AT44" s="18">
        <v>212.37999999999997</v>
      </c>
      <c r="AU44" s="19">
        <v>335.53999999999996</v>
      </c>
      <c r="AV44" s="74">
        <v>0.63294987184836382</v>
      </c>
      <c r="AW44" s="18">
        <v>24.28</v>
      </c>
      <c r="AX44" s="19">
        <v>51.31</v>
      </c>
      <c r="AY44" s="74">
        <v>0.47320210485285519</v>
      </c>
      <c r="AZ44" s="18">
        <v>62.289999999999992</v>
      </c>
      <c r="BA44" s="19">
        <v>280.94</v>
      </c>
      <c r="BB44" s="74">
        <v>0.22171994020075458</v>
      </c>
      <c r="BC44" s="18">
        <v>3.76</v>
      </c>
      <c r="BD44" s="19">
        <v>21.699999999999989</v>
      </c>
      <c r="BE44" s="74">
        <v>0.17327188940092175</v>
      </c>
      <c r="BF44" s="18">
        <v>376.17000000000007</v>
      </c>
      <c r="BG44" s="19">
        <v>637.07000000000005</v>
      </c>
      <c r="BH44" s="74">
        <v>0.5904688652738318</v>
      </c>
      <c r="BI44" s="18">
        <v>4.8499999999999943</v>
      </c>
      <c r="BJ44" s="19">
        <v>8.4499999999999957</v>
      </c>
      <c r="BK44" s="74">
        <v>0.57396449704141972</v>
      </c>
    </row>
    <row r="45" spans="1:63" ht="15" customHeight="1">
      <c r="A45" s="122" t="s">
        <v>111</v>
      </c>
      <c r="B45" s="124" t="s">
        <v>18</v>
      </c>
      <c r="C45" s="71" t="s">
        <v>43</v>
      </c>
      <c r="D45" s="72">
        <v>9624.619999999999</v>
      </c>
      <c r="E45" s="73">
        <v>10376.02</v>
      </c>
      <c r="F45" s="74">
        <v>0.92758302316302388</v>
      </c>
      <c r="G45" s="75">
        <v>282.56999999999994</v>
      </c>
      <c r="H45" s="76">
        <v>283.18000000000006</v>
      </c>
      <c r="I45" s="74">
        <v>0.99784589307154414</v>
      </c>
      <c r="J45" s="75">
        <v>276.16999999999985</v>
      </c>
      <c r="K45" s="76">
        <v>326.30999999999995</v>
      </c>
      <c r="L45" s="74">
        <v>0.84634243510771934</v>
      </c>
      <c r="M45" s="75">
        <v>1843.1499999999996</v>
      </c>
      <c r="N45" s="76">
        <v>2066.16</v>
      </c>
      <c r="O45" s="74">
        <v>0.89206547411623482</v>
      </c>
      <c r="P45" s="75">
        <v>737.57000000000016</v>
      </c>
      <c r="Q45" s="76">
        <v>882.17000000000007</v>
      </c>
      <c r="R45" s="74">
        <v>0.83608601516714476</v>
      </c>
      <c r="S45" s="75">
        <v>458.96000000000004</v>
      </c>
      <c r="T45" s="76">
        <v>484.13000000000011</v>
      </c>
      <c r="U45" s="74">
        <v>0.94800983206989842</v>
      </c>
      <c r="V45" s="75">
        <v>659.24000000000024</v>
      </c>
      <c r="W45" s="76">
        <v>702.84999999999991</v>
      </c>
      <c r="X45" s="74">
        <v>0.9379526214697308</v>
      </c>
      <c r="Y45" s="75">
        <v>460.40999999999985</v>
      </c>
      <c r="Z45" s="76">
        <v>462.61999999999989</v>
      </c>
      <c r="AA45" s="74">
        <v>0.99522286109549951</v>
      </c>
      <c r="AB45" s="75">
        <v>379.01000000000022</v>
      </c>
      <c r="AC45" s="76">
        <v>394.81999999999971</v>
      </c>
      <c r="AD45" s="74">
        <v>0.95995643584418344</v>
      </c>
      <c r="AE45" s="75">
        <v>504.30999999999995</v>
      </c>
      <c r="AF45" s="76">
        <v>567.25</v>
      </c>
      <c r="AG45" s="74">
        <v>0.88904363155575139</v>
      </c>
      <c r="AH45" s="75">
        <v>922.71</v>
      </c>
      <c r="AI45" s="76">
        <v>944.18000000000029</v>
      </c>
      <c r="AJ45" s="74">
        <v>0.97726069181723796</v>
      </c>
      <c r="AK45" s="75">
        <v>553.77999999999975</v>
      </c>
      <c r="AL45" s="76">
        <v>650.80000000000018</v>
      </c>
      <c r="AM45" s="74">
        <v>0.85092194222495332</v>
      </c>
      <c r="AN45" s="75">
        <v>1353.4899999999998</v>
      </c>
      <c r="AO45" s="76">
        <v>1407.9199999999992</v>
      </c>
      <c r="AP45" s="74">
        <v>0.96134013296210052</v>
      </c>
      <c r="AQ45" s="75">
        <v>1075.9799999999996</v>
      </c>
      <c r="AR45" s="76">
        <v>1084.3100000000004</v>
      </c>
      <c r="AS45" s="74">
        <v>0.99231769512408741</v>
      </c>
      <c r="AT45" s="75">
        <v>117.2700000000001</v>
      </c>
      <c r="AU45" s="76">
        <v>119.32000000000005</v>
      </c>
      <c r="AV45" s="74">
        <v>0.98281930942004736</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c r="A46" s="123"/>
      <c r="B46" s="125" t="s">
        <v>18</v>
      </c>
      <c r="C46" s="71" t="s">
        <v>44</v>
      </c>
      <c r="D46" s="72">
        <v>1478.0699999999997</v>
      </c>
      <c r="E46" s="73">
        <v>2239.7200000000003</v>
      </c>
      <c r="F46" s="74">
        <v>0.65993517046773686</v>
      </c>
      <c r="G46" s="75">
        <v>52.779999999999973</v>
      </c>
      <c r="H46" s="76">
        <v>79.579999999999984</v>
      </c>
      <c r="I46" s="74">
        <v>0.66323196783111316</v>
      </c>
      <c r="J46" s="75">
        <v>29.659999999999997</v>
      </c>
      <c r="K46" s="76">
        <v>41.860000000000014</v>
      </c>
      <c r="L46" s="74">
        <v>0.70855231724796908</v>
      </c>
      <c r="M46" s="75">
        <v>433.92000000000007</v>
      </c>
      <c r="N46" s="76">
        <v>678.18000000000029</v>
      </c>
      <c r="O46" s="74">
        <v>0.63983013359285124</v>
      </c>
      <c r="P46" s="75">
        <v>49.659999999999968</v>
      </c>
      <c r="Q46" s="76">
        <v>70.75</v>
      </c>
      <c r="R46" s="74">
        <v>0.70190812720848017</v>
      </c>
      <c r="S46" s="75">
        <v>71.489999999999952</v>
      </c>
      <c r="T46" s="76">
        <v>105.63999999999999</v>
      </c>
      <c r="U46" s="74">
        <v>0.67673229837182847</v>
      </c>
      <c r="V46" s="75">
        <v>84.720000000000027</v>
      </c>
      <c r="W46" s="76">
        <v>128.85000000000002</v>
      </c>
      <c r="X46" s="74">
        <v>0.6575087310826544</v>
      </c>
      <c r="Y46" s="75">
        <v>65.330000000000041</v>
      </c>
      <c r="Z46" s="76">
        <v>96.210000000000036</v>
      </c>
      <c r="AA46" s="74">
        <v>0.67903544330111232</v>
      </c>
      <c r="AB46" s="75">
        <v>58.170000000000016</v>
      </c>
      <c r="AC46" s="76">
        <v>83.970000000000027</v>
      </c>
      <c r="AD46" s="74">
        <v>0.69274740978921034</v>
      </c>
      <c r="AE46" s="75">
        <v>70.109999999999957</v>
      </c>
      <c r="AF46" s="76">
        <v>104.23000000000002</v>
      </c>
      <c r="AG46" s="74">
        <v>0.67264703060539144</v>
      </c>
      <c r="AH46" s="75">
        <v>132.53999999999996</v>
      </c>
      <c r="AI46" s="76">
        <v>198.24</v>
      </c>
      <c r="AJ46" s="74">
        <v>0.66858353510895863</v>
      </c>
      <c r="AK46" s="75">
        <v>75.110000000000014</v>
      </c>
      <c r="AL46" s="76">
        <v>113.46000000000004</v>
      </c>
      <c r="AM46" s="74">
        <v>0.66199541688700858</v>
      </c>
      <c r="AN46" s="75">
        <v>222.87999999999988</v>
      </c>
      <c r="AO46" s="76">
        <v>341.78999999999974</v>
      </c>
      <c r="AP46" s="74">
        <v>0.65209631645162247</v>
      </c>
      <c r="AQ46" s="75">
        <v>109.46000000000004</v>
      </c>
      <c r="AR46" s="76">
        <v>166.98000000000002</v>
      </c>
      <c r="AS46" s="74">
        <v>0.65552760809677824</v>
      </c>
      <c r="AT46" s="75">
        <v>21.58</v>
      </c>
      <c r="AU46" s="76">
        <v>29.319999999999993</v>
      </c>
      <c r="AV46" s="74">
        <v>0.73601637107776274</v>
      </c>
      <c r="AW46" s="75">
        <v>0</v>
      </c>
      <c r="AX46" s="76">
        <v>0</v>
      </c>
      <c r="AY46" s="74">
        <v>0</v>
      </c>
      <c r="AZ46" s="75">
        <v>0</v>
      </c>
      <c r="BA46" s="76">
        <v>0</v>
      </c>
      <c r="BB46" s="74">
        <v>0</v>
      </c>
      <c r="BC46" s="75">
        <v>0</v>
      </c>
      <c r="BD46" s="76">
        <v>0</v>
      </c>
      <c r="BE46" s="74">
        <v>0</v>
      </c>
      <c r="BF46" s="75">
        <v>0.66000000000000014</v>
      </c>
      <c r="BG46" s="76">
        <v>0.66000000000000014</v>
      </c>
      <c r="BH46" s="74">
        <v>1</v>
      </c>
      <c r="BI46" s="75">
        <v>0</v>
      </c>
      <c r="BJ46" s="76">
        <v>0</v>
      </c>
      <c r="BK46" s="74">
        <v>0</v>
      </c>
    </row>
    <row r="47" spans="1:63" ht="15" customHeight="1">
      <c r="A47" s="123"/>
      <c r="B47" s="125" t="s">
        <v>18</v>
      </c>
      <c r="C47" s="71" t="s">
        <v>45</v>
      </c>
      <c r="D47" s="72">
        <v>1662.04</v>
      </c>
      <c r="E47" s="73">
        <v>4656.8600000000015</v>
      </c>
      <c r="F47" s="74">
        <v>0.35690143143663317</v>
      </c>
      <c r="G47" s="75">
        <v>105.85999999999996</v>
      </c>
      <c r="H47" s="76">
        <v>245.95999999999981</v>
      </c>
      <c r="I47" s="74">
        <v>0.43039518620913986</v>
      </c>
      <c r="J47" s="75">
        <v>110.53999999999996</v>
      </c>
      <c r="K47" s="76">
        <v>270.13999999999987</v>
      </c>
      <c r="L47" s="74">
        <v>0.40919523210187314</v>
      </c>
      <c r="M47" s="75">
        <v>172.18000000000006</v>
      </c>
      <c r="N47" s="76">
        <v>575.10999999999967</v>
      </c>
      <c r="O47" s="74">
        <v>0.29938620437829311</v>
      </c>
      <c r="P47" s="75">
        <v>136.30000000000001</v>
      </c>
      <c r="Q47" s="76">
        <v>302.37000000000012</v>
      </c>
      <c r="R47" s="74">
        <v>0.45077223269504235</v>
      </c>
      <c r="S47" s="75">
        <v>121.06000000000006</v>
      </c>
      <c r="T47" s="76">
        <v>288.28999999999996</v>
      </c>
      <c r="U47" s="74">
        <v>0.41992438169898394</v>
      </c>
      <c r="V47" s="75">
        <v>155.08000000000004</v>
      </c>
      <c r="W47" s="76">
        <v>440.76000000000022</v>
      </c>
      <c r="X47" s="74">
        <v>0.35184681005535884</v>
      </c>
      <c r="Y47" s="75">
        <v>23.28</v>
      </c>
      <c r="Z47" s="76">
        <v>92.659999999999968</v>
      </c>
      <c r="AA47" s="74">
        <v>0.25124109648176135</v>
      </c>
      <c r="AB47" s="75">
        <v>30.809999999999945</v>
      </c>
      <c r="AC47" s="76">
        <v>146.49999999999989</v>
      </c>
      <c r="AD47" s="74">
        <v>0.21030716723549467</v>
      </c>
      <c r="AE47" s="75">
        <v>88.529999999999973</v>
      </c>
      <c r="AF47" s="76">
        <v>275.24</v>
      </c>
      <c r="AG47" s="74">
        <v>0.3216465629995639</v>
      </c>
      <c r="AH47" s="75">
        <v>267</v>
      </c>
      <c r="AI47" s="76">
        <v>420.09000000000015</v>
      </c>
      <c r="AJ47" s="74">
        <v>0.63557809040919777</v>
      </c>
      <c r="AK47" s="75">
        <v>111.60000000000002</v>
      </c>
      <c r="AL47" s="76">
        <v>335.77</v>
      </c>
      <c r="AM47" s="74">
        <v>0.33237037257646612</v>
      </c>
      <c r="AN47" s="75">
        <v>157.66000000000008</v>
      </c>
      <c r="AO47" s="76">
        <v>590.3100000000004</v>
      </c>
      <c r="AP47" s="74">
        <v>0.26708000880893085</v>
      </c>
      <c r="AQ47" s="75">
        <v>71.81</v>
      </c>
      <c r="AR47" s="76">
        <v>372.94000000000005</v>
      </c>
      <c r="AS47" s="74">
        <v>0.1925510806027779</v>
      </c>
      <c r="AT47" s="75">
        <v>35.930000000000007</v>
      </c>
      <c r="AU47" s="76">
        <v>110.38999999999999</v>
      </c>
      <c r="AV47" s="74">
        <v>0.32548238065042134</v>
      </c>
      <c r="AW47" s="75">
        <v>0</v>
      </c>
      <c r="AX47" s="76">
        <v>0</v>
      </c>
      <c r="AY47" s="74">
        <v>0</v>
      </c>
      <c r="AZ47" s="75">
        <v>32.640000000000008</v>
      </c>
      <c r="BA47" s="76">
        <v>110.35000000000002</v>
      </c>
      <c r="BB47" s="74">
        <v>0.29578613502492074</v>
      </c>
      <c r="BC47" s="75">
        <v>0</v>
      </c>
      <c r="BD47" s="76">
        <v>0</v>
      </c>
      <c r="BE47" s="74">
        <v>0</v>
      </c>
      <c r="BF47" s="75">
        <v>39.699999999999989</v>
      </c>
      <c r="BG47" s="76">
        <v>75.100000000000023</v>
      </c>
      <c r="BH47" s="74">
        <v>0.52862849533954692</v>
      </c>
      <c r="BI47" s="75">
        <v>2.0600000000000005</v>
      </c>
      <c r="BJ47" s="76">
        <v>4.879999999999999</v>
      </c>
      <c r="BK47" s="74">
        <v>0.4221311475409838</v>
      </c>
    </row>
    <row r="48" spans="1:63" ht="15" customHeight="1">
      <c r="A48" s="123"/>
      <c r="B48" s="125" t="s">
        <v>18</v>
      </c>
      <c r="C48" s="71" t="s">
        <v>46</v>
      </c>
      <c r="D48" s="72">
        <v>338.39</v>
      </c>
      <c r="E48" s="73">
        <v>1546.22</v>
      </c>
      <c r="F48" s="74">
        <v>0.21884984025559104</v>
      </c>
      <c r="G48" s="75">
        <v>6.7800000000000011</v>
      </c>
      <c r="H48" s="76">
        <v>76.62</v>
      </c>
      <c r="I48" s="74">
        <v>8.8488645262333604E-2</v>
      </c>
      <c r="J48" s="75">
        <v>26.210000000000008</v>
      </c>
      <c r="K48" s="76">
        <v>148.58000000000004</v>
      </c>
      <c r="L48" s="74">
        <v>0.1764032844258985</v>
      </c>
      <c r="M48" s="75">
        <v>88.730000000000018</v>
      </c>
      <c r="N48" s="76">
        <v>442.76000000000022</v>
      </c>
      <c r="O48" s="74">
        <v>0.20040202366970813</v>
      </c>
      <c r="P48" s="75">
        <v>14.090000000000003</v>
      </c>
      <c r="Q48" s="76">
        <v>40.510000000000019</v>
      </c>
      <c r="R48" s="74">
        <v>0.3478153542335225</v>
      </c>
      <c r="S48" s="75">
        <v>19.429999999999993</v>
      </c>
      <c r="T48" s="76">
        <v>91.67999999999995</v>
      </c>
      <c r="U48" s="74">
        <v>0.21193280977312395</v>
      </c>
      <c r="V48" s="75">
        <v>23.610000000000014</v>
      </c>
      <c r="W48" s="76">
        <v>74.209999999999923</v>
      </c>
      <c r="X48" s="74">
        <v>0.31815119256164986</v>
      </c>
      <c r="Y48" s="75">
        <v>9.14</v>
      </c>
      <c r="Z48" s="76">
        <v>16.64</v>
      </c>
      <c r="AA48" s="74">
        <v>0.54927884615384615</v>
      </c>
      <c r="AB48" s="75">
        <v>31.25</v>
      </c>
      <c r="AC48" s="76">
        <v>91.63</v>
      </c>
      <c r="AD48" s="74">
        <v>0.34104550911273601</v>
      </c>
      <c r="AE48" s="75">
        <v>14.350000000000009</v>
      </c>
      <c r="AF48" s="76">
        <v>62.450000000000017</v>
      </c>
      <c r="AG48" s="74">
        <v>0.2297838270616494</v>
      </c>
      <c r="AH48" s="75">
        <v>35.409999999999997</v>
      </c>
      <c r="AI48" s="76">
        <v>94.769999999999982</v>
      </c>
      <c r="AJ48" s="74">
        <v>0.37364144771552182</v>
      </c>
      <c r="AK48" s="75">
        <v>8.3899999999999864</v>
      </c>
      <c r="AL48" s="76">
        <v>99.860000000000014</v>
      </c>
      <c r="AM48" s="74">
        <v>8.4017624674544211E-2</v>
      </c>
      <c r="AN48" s="75">
        <v>47.56</v>
      </c>
      <c r="AO48" s="76">
        <v>250.86</v>
      </c>
      <c r="AP48" s="74">
        <v>0.18958781790640197</v>
      </c>
      <c r="AQ48" s="75">
        <v>13</v>
      </c>
      <c r="AR48" s="76">
        <v>40.840000000000003</v>
      </c>
      <c r="AS48" s="74">
        <v>0.31831537708129282</v>
      </c>
      <c r="AT48" s="75">
        <v>0.62000000000000011</v>
      </c>
      <c r="AU48" s="76">
        <v>4.0199999999999996</v>
      </c>
      <c r="AV48" s="74">
        <v>0.15422885572139308</v>
      </c>
      <c r="AW48" s="75">
        <v>0</v>
      </c>
      <c r="AX48" s="76">
        <v>0</v>
      </c>
      <c r="AY48" s="74">
        <v>0</v>
      </c>
      <c r="AZ48" s="75">
        <v>1.1100000000000012</v>
      </c>
      <c r="BA48" s="76">
        <v>3.5999999999999943</v>
      </c>
      <c r="BB48" s="74">
        <v>0.30833333333333418</v>
      </c>
      <c r="BC48" s="75">
        <v>0</v>
      </c>
      <c r="BD48" s="76">
        <v>0</v>
      </c>
      <c r="BE48" s="74">
        <v>0</v>
      </c>
      <c r="BF48" s="75">
        <v>-1.2899999999999991</v>
      </c>
      <c r="BG48" s="76">
        <v>7.1899999999999977</v>
      </c>
      <c r="BH48" s="74">
        <v>-0.17941585535465918</v>
      </c>
      <c r="BI48" s="75">
        <v>0</v>
      </c>
      <c r="BJ48" s="76">
        <v>0</v>
      </c>
      <c r="BK48" s="74">
        <v>0</v>
      </c>
    </row>
    <row r="49" spans="1:63" ht="15" customHeight="1">
      <c r="A49" s="123"/>
      <c r="B49" s="125" t="s">
        <v>18</v>
      </c>
      <c r="C49" s="71" t="s">
        <v>47</v>
      </c>
      <c r="D49" s="72">
        <v>2160.7700000000004</v>
      </c>
      <c r="E49" s="73">
        <v>2452.9700000000003</v>
      </c>
      <c r="F49" s="74">
        <v>0.8808790975837455</v>
      </c>
      <c r="G49" s="75">
        <v>67.94</v>
      </c>
      <c r="H49" s="76">
        <v>69.869999999999948</v>
      </c>
      <c r="I49" s="74">
        <v>0.97237727207671454</v>
      </c>
      <c r="J49" s="75">
        <v>34.97999999999999</v>
      </c>
      <c r="K49" s="76">
        <v>54.039999999999964</v>
      </c>
      <c r="L49" s="74">
        <v>0.64729829755736512</v>
      </c>
      <c r="M49" s="75">
        <v>892.68000000000029</v>
      </c>
      <c r="N49" s="76">
        <v>908.82999999999993</v>
      </c>
      <c r="O49" s="74">
        <v>0.98222989998129506</v>
      </c>
      <c r="P49" s="75">
        <v>70.009999999999991</v>
      </c>
      <c r="Q49" s="76">
        <v>74.480000000000018</v>
      </c>
      <c r="R49" s="74">
        <v>0.93998388829215862</v>
      </c>
      <c r="S49" s="75">
        <v>79.850000000000023</v>
      </c>
      <c r="T49" s="76">
        <v>102.66000000000008</v>
      </c>
      <c r="U49" s="74">
        <v>0.77781024741866311</v>
      </c>
      <c r="V49" s="75">
        <v>57.769999999999982</v>
      </c>
      <c r="W49" s="76">
        <v>61.899999999999977</v>
      </c>
      <c r="X49" s="74">
        <v>0.9332794830371568</v>
      </c>
      <c r="Y49" s="75">
        <v>93.650000000000034</v>
      </c>
      <c r="Z49" s="76">
        <v>95.460000000000036</v>
      </c>
      <c r="AA49" s="74">
        <v>0.98103917871359725</v>
      </c>
      <c r="AB49" s="75">
        <v>36.860000000000014</v>
      </c>
      <c r="AC49" s="76">
        <v>53.32000000000005</v>
      </c>
      <c r="AD49" s="74">
        <v>0.69129782445611365</v>
      </c>
      <c r="AE49" s="75">
        <v>107.2299999999999</v>
      </c>
      <c r="AF49" s="76">
        <v>113.64999999999998</v>
      </c>
      <c r="AG49" s="74">
        <v>0.94351077870655453</v>
      </c>
      <c r="AH49" s="75">
        <v>124.61000000000001</v>
      </c>
      <c r="AI49" s="76">
        <v>126.50999999999999</v>
      </c>
      <c r="AJ49" s="74">
        <v>0.98498142439332881</v>
      </c>
      <c r="AK49" s="75">
        <v>73.550000000000068</v>
      </c>
      <c r="AL49" s="76">
        <v>81.540000000000077</v>
      </c>
      <c r="AM49" s="74">
        <v>0.90201128280598475</v>
      </c>
      <c r="AN49" s="75">
        <v>353.15999999999985</v>
      </c>
      <c r="AO49" s="76">
        <v>364.96000000000004</v>
      </c>
      <c r="AP49" s="74">
        <v>0.96766768960981975</v>
      </c>
      <c r="AQ49" s="75">
        <v>119.43999999999994</v>
      </c>
      <c r="AR49" s="76">
        <v>125.18999999999994</v>
      </c>
      <c r="AS49" s="74">
        <v>0.95406981388289802</v>
      </c>
      <c r="AT49" s="75">
        <v>18.22</v>
      </c>
      <c r="AU49" s="76">
        <v>23.190000000000026</v>
      </c>
      <c r="AV49" s="74">
        <v>0.7856834842604562</v>
      </c>
      <c r="AW49" s="75">
        <v>0</v>
      </c>
      <c r="AX49" s="76">
        <v>0</v>
      </c>
      <c r="AY49" s="74">
        <v>0</v>
      </c>
      <c r="AZ49" s="75">
        <v>0</v>
      </c>
      <c r="BA49" s="76">
        <v>0</v>
      </c>
      <c r="BB49" s="74">
        <v>0</v>
      </c>
      <c r="BC49" s="75">
        <v>0</v>
      </c>
      <c r="BD49" s="76">
        <v>0</v>
      </c>
      <c r="BE49" s="74">
        <v>0</v>
      </c>
      <c r="BF49" s="75">
        <v>26.960000000000008</v>
      </c>
      <c r="BG49" s="76">
        <v>193.03999999999996</v>
      </c>
      <c r="BH49" s="74">
        <v>0.13966017405719028</v>
      </c>
      <c r="BI49" s="75">
        <v>3.8600000000000065</v>
      </c>
      <c r="BJ49" s="76">
        <v>4.3299999999999983</v>
      </c>
      <c r="BK49" s="74">
        <v>0.89145496535796953</v>
      </c>
    </row>
    <row r="50" spans="1:63" ht="15" customHeight="1">
      <c r="A50" s="123"/>
      <c r="B50" s="125"/>
      <c r="C50" s="71" t="s">
        <v>48</v>
      </c>
      <c r="D50" s="72">
        <v>2582.7700000000004</v>
      </c>
      <c r="E50" s="73">
        <v>4772.2700000000013</v>
      </c>
      <c r="F50" s="74">
        <v>0.54120366198894865</v>
      </c>
      <c r="G50" s="75">
        <v>49.199999999999989</v>
      </c>
      <c r="H50" s="76">
        <v>95.57000000000005</v>
      </c>
      <c r="I50" s="74">
        <v>0.5148059014335038</v>
      </c>
      <c r="J50" s="75">
        <v>85.839999999999975</v>
      </c>
      <c r="K50" s="76">
        <v>298.01</v>
      </c>
      <c r="L50" s="74">
        <v>0.28804402536827617</v>
      </c>
      <c r="M50" s="75">
        <v>621.24000000000024</v>
      </c>
      <c r="N50" s="76">
        <v>1098.3700000000008</v>
      </c>
      <c r="O50" s="74">
        <v>0.56560175532835</v>
      </c>
      <c r="P50" s="75">
        <v>65.180000000000007</v>
      </c>
      <c r="Q50" s="76">
        <v>168.38999999999987</v>
      </c>
      <c r="R50" s="74">
        <v>0.38707761743571506</v>
      </c>
      <c r="S50" s="75">
        <v>110.15999999999997</v>
      </c>
      <c r="T50" s="76">
        <v>153.05999999999995</v>
      </c>
      <c r="U50" s="74">
        <v>0.71971775774206204</v>
      </c>
      <c r="V50" s="75">
        <v>135.20000000000005</v>
      </c>
      <c r="W50" s="76">
        <v>352.07999999999993</v>
      </c>
      <c r="X50" s="74">
        <v>0.3840036355373781</v>
      </c>
      <c r="Y50" s="75">
        <v>152.23000000000002</v>
      </c>
      <c r="Z50" s="76">
        <v>216.01</v>
      </c>
      <c r="AA50" s="74">
        <v>0.70473589185685859</v>
      </c>
      <c r="AB50" s="75">
        <v>42.21999999999997</v>
      </c>
      <c r="AC50" s="76">
        <v>73.730000000000075</v>
      </c>
      <c r="AD50" s="74">
        <v>0.5726298657262977</v>
      </c>
      <c r="AE50" s="75">
        <v>104.13</v>
      </c>
      <c r="AF50" s="76">
        <v>171.53999999999996</v>
      </c>
      <c r="AG50" s="74">
        <v>0.60703043022035685</v>
      </c>
      <c r="AH50" s="75">
        <v>261.61999999999989</v>
      </c>
      <c r="AI50" s="76">
        <v>404.47000000000025</v>
      </c>
      <c r="AJ50" s="74">
        <v>0.6468217667564955</v>
      </c>
      <c r="AK50" s="75">
        <v>65.240000000000009</v>
      </c>
      <c r="AL50" s="76">
        <v>157.01000000000022</v>
      </c>
      <c r="AM50" s="74">
        <v>0.41551493535443551</v>
      </c>
      <c r="AN50" s="75">
        <v>351.30999999999995</v>
      </c>
      <c r="AO50" s="76">
        <v>601.09000000000015</v>
      </c>
      <c r="AP50" s="74">
        <v>0.58445490691909674</v>
      </c>
      <c r="AQ50" s="75">
        <v>105.25999999999999</v>
      </c>
      <c r="AR50" s="76">
        <v>335.57000000000016</v>
      </c>
      <c r="AS50" s="74">
        <v>0.31367523914533463</v>
      </c>
      <c r="AT50" s="75">
        <v>26.629999999999995</v>
      </c>
      <c r="AU50" s="76">
        <v>81.339999999999975</v>
      </c>
      <c r="AV50" s="74">
        <v>0.32739119744283263</v>
      </c>
      <c r="AW50" s="75">
        <v>14.14</v>
      </c>
      <c r="AX50" s="76">
        <v>11.469999999999999</v>
      </c>
      <c r="AY50" s="74">
        <v>1.2327811682650394</v>
      </c>
      <c r="AZ50" s="75">
        <v>27.379999999999995</v>
      </c>
      <c r="BA50" s="76">
        <v>82.950000000000045</v>
      </c>
      <c r="BB50" s="74">
        <v>0.33007836045810707</v>
      </c>
      <c r="BC50" s="75">
        <v>7.9000000000000021</v>
      </c>
      <c r="BD50" s="76">
        <v>39.490000000000009</v>
      </c>
      <c r="BE50" s="74">
        <v>0.200050645733097</v>
      </c>
      <c r="BF50" s="75">
        <v>357.8900000000001</v>
      </c>
      <c r="BG50" s="76">
        <v>432.11999999999989</v>
      </c>
      <c r="BH50" s="74">
        <v>0.82821901323706426</v>
      </c>
      <c r="BI50" s="75">
        <v>0</v>
      </c>
      <c r="BJ50" s="76">
        <v>0</v>
      </c>
      <c r="BK50" s="74">
        <v>0</v>
      </c>
    </row>
    <row r="51" spans="1:63" ht="15" customHeight="1">
      <c r="A51" s="123"/>
      <c r="B51" s="125"/>
      <c r="C51" s="71" t="s">
        <v>49</v>
      </c>
      <c r="D51" s="18">
        <v>17846.660000000003</v>
      </c>
      <c r="E51" s="19">
        <v>26044.060000000009</v>
      </c>
      <c r="F51" s="74">
        <v>0.68524876689732694</v>
      </c>
      <c r="G51" s="18">
        <v>565.12999999999988</v>
      </c>
      <c r="H51" s="19">
        <v>850.77999999999986</v>
      </c>
      <c r="I51" s="74">
        <v>0.66424927713392412</v>
      </c>
      <c r="J51" s="18">
        <v>563.39999999999986</v>
      </c>
      <c r="K51" s="19">
        <v>1138.9399999999998</v>
      </c>
      <c r="L51" s="74">
        <v>0.49467048308075928</v>
      </c>
      <c r="M51" s="18">
        <v>4051.9000000000005</v>
      </c>
      <c r="N51" s="19">
        <v>5769.4100000000008</v>
      </c>
      <c r="O51" s="74">
        <v>0.70230751497986799</v>
      </c>
      <c r="P51" s="18">
        <v>1072.8100000000002</v>
      </c>
      <c r="Q51" s="19">
        <v>1538.67</v>
      </c>
      <c r="R51" s="74">
        <v>0.69723202506060433</v>
      </c>
      <c r="S51" s="18">
        <v>860.95</v>
      </c>
      <c r="T51" s="19">
        <v>1225.46</v>
      </c>
      <c r="U51" s="74">
        <v>0.70255251089386839</v>
      </c>
      <c r="V51" s="18">
        <v>1115.6200000000003</v>
      </c>
      <c r="W51" s="19">
        <v>1760.65</v>
      </c>
      <c r="X51" s="74">
        <v>0.63364098486354492</v>
      </c>
      <c r="Y51" s="18">
        <v>804.04</v>
      </c>
      <c r="Z51" s="19">
        <v>979.59999999999991</v>
      </c>
      <c r="AA51" s="74">
        <v>0.82078399346672115</v>
      </c>
      <c r="AB51" s="18">
        <v>578.32000000000016</v>
      </c>
      <c r="AC51" s="19">
        <v>843.9699999999998</v>
      </c>
      <c r="AD51" s="74">
        <v>0.68523762692986756</v>
      </c>
      <c r="AE51" s="18">
        <v>888.65999999999974</v>
      </c>
      <c r="AF51" s="19">
        <v>1294.3600000000001</v>
      </c>
      <c r="AG51" s="74">
        <v>0.68656324361074172</v>
      </c>
      <c r="AH51" s="18">
        <v>1743.8899999999999</v>
      </c>
      <c r="AI51" s="19">
        <v>2188.2600000000007</v>
      </c>
      <c r="AJ51" s="74">
        <v>0.79692998089806477</v>
      </c>
      <c r="AK51" s="18">
        <v>887.66999999999985</v>
      </c>
      <c r="AL51" s="19">
        <v>1438.4400000000005</v>
      </c>
      <c r="AM51" s="74">
        <v>0.61710603153416166</v>
      </c>
      <c r="AN51" s="18">
        <v>2486.0599999999995</v>
      </c>
      <c r="AO51" s="19">
        <v>3556.93</v>
      </c>
      <c r="AP51" s="74">
        <v>0.69893419325092132</v>
      </c>
      <c r="AQ51" s="18">
        <v>1494.9499999999996</v>
      </c>
      <c r="AR51" s="19">
        <v>2125.8300000000004</v>
      </c>
      <c r="AS51" s="74">
        <v>0.7032312085162028</v>
      </c>
      <c r="AT51" s="18">
        <v>220.25000000000009</v>
      </c>
      <c r="AU51" s="19">
        <v>367.58</v>
      </c>
      <c r="AV51" s="74">
        <v>0.59918929212688421</v>
      </c>
      <c r="AW51" s="18">
        <v>14.14</v>
      </c>
      <c r="AX51" s="19">
        <v>11.469999999999999</v>
      </c>
      <c r="AY51" s="74">
        <v>1.2327811682650394</v>
      </c>
      <c r="AZ51" s="18">
        <v>61.13</v>
      </c>
      <c r="BA51" s="19">
        <v>196.90000000000006</v>
      </c>
      <c r="BB51" s="74">
        <v>0.31046216353478917</v>
      </c>
      <c r="BC51" s="18">
        <v>7.9000000000000021</v>
      </c>
      <c r="BD51" s="19">
        <v>39.490000000000009</v>
      </c>
      <c r="BE51" s="74">
        <v>0.200050645733097</v>
      </c>
      <c r="BF51" s="18">
        <v>423.92000000000007</v>
      </c>
      <c r="BG51" s="19">
        <v>708.1099999999999</v>
      </c>
      <c r="BH51" s="74">
        <v>0.5986640493708606</v>
      </c>
      <c r="BI51" s="18">
        <v>5.920000000000007</v>
      </c>
      <c r="BJ51" s="19">
        <v>9.2099999999999973</v>
      </c>
      <c r="BK51" s="74">
        <v>0.64277958740499552</v>
      </c>
    </row>
    <row r="52" spans="1:63" ht="15" hidden="1" customHeight="1">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c r="A87" s="122" t="s">
        <v>111</v>
      </c>
      <c r="B87" s="124" t="s">
        <v>24</v>
      </c>
      <c r="C87" s="71" t="s">
        <v>43</v>
      </c>
      <c r="D87" s="18">
        <f>G87+J87+M87+P87+S87+V87+Y87+AB87+AE87+AH87+AK87+AN87+AQ87+AT87+AW87+AZ87+BC87+BF87+BI87</f>
        <v>64867.790000000008</v>
      </c>
      <c r="E87" s="19">
        <f>H87+K87+N87+Q87+T87+W87+Z87+AC87+AF87+AI87+AL87+AO87+AR87+AU87+AX87+BA87+BD87+BG87+BJ87</f>
        <v>70134.840000000011</v>
      </c>
      <c r="F87" s="74">
        <f t="shared" ref="F87:F93" si="0">IF(E87&lt;&gt;0,D87/E87,0)</f>
        <v>0.92490109052790304</v>
      </c>
      <c r="G87" s="18">
        <f t="shared" ref="G87:H92" si="1">G3+G10+G17+G24+G31+G38+G45+G52+G59+G66+G73+G80</f>
        <v>2064.73</v>
      </c>
      <c r="H87" s="19">
        <f t="shared" si="1"/>
        <v>2085.0700000000002</v>
      </c>
      <c r="I87" s="74">
        <f t="shared" ref="I87:I93" si="2">IF(H87&lt;&gt;0,G87/H87,0)</f>
        <v>0.99024493182483075</v>
      </c>
      <c r="J87" s="18">
        <f t="shared" ref="J87:K92" si="3">J3+J10+J17+J24+J31+J38+J45+J52+J59+J66+J73+J80</f>
        <v>1835.07</v>
      </c>
      <c r="K87" s="19">
        <f t="shared" si="3"/>
        <v>2165.37</v>
      </c>
      <c r="L87" s="74">
        <f t="shared" ref="L87:L93" si="4">IF(K87&lt;&gt;0,J87/K87,0)</f>
        <v>0.84746255836185036</v>
      </c>
      <c r="M87" s="18">
        <f t="shared" ref="M87:N92" si="5">M3+M10+M17+M24+M31+M38+M45+M52+M59+M66+M73+M80</f>
        <v>12533.16</v>
      </c>
      <c r="N87" s="19">
        <f t="shared" si="5"/>
        <v>14107.98</v>
      </c>
      <c r="O87" s="74">
        <f t="shared" ref="O87:O93" si="6">IF(N87&lt;&gt;0,M87/N87,0)</f>
        <v>0.88837381396911541</v>
      </c>
      <c r="P87" s="18">
        <f t="shared" ref="P87:Q92" si="7">P3+P10+P17+P24+P31+P38+P45+P52+P59+P66+P73+P80</f>
        <v>4828.01</v>
      </c>
      <c r="Q87" s="19">
        <f t="shared" si="7"/>
        <v>5802.57</v>
      </c>
      <c r="R87" s="74">
        <f t="shared" ref="R87:R93" si="8">IF(Q87&lt;&gt;0,P87/Q87,0)</f>
        <v>0.83204683441992089</v>
      </c>
      <c r="S87" s="18">
        <f t="shared" ref="S87:T92" si="9">S3+S10+S17+S24+S31+S38+S45+S52+S59+S66+S73+S80</f>
        <v>3032.56</v>
      </c>
      <c r="T87" s="19">
        <f t="shared" si="9"/>
        <v>3187.86</v>
      </c>
      <c r="U87" s="74">
        <f t="shared" ref="U87:U93" si="10">IF(T87&lt;&gt;0,S87/T87,0)</f>
        <v>0.95128393342242124</v>
      </c>
      <c r="V87" s="18">
        <f t="shared" ref="V87:W92" si="11">V3+V10+V17+V24+V31+V38+V45+V52+V59+V66+V73+V80</f>
        <v>4270.17</v>
      </c>
      <c r="W87" s="19">
        <f t="shared" si="11"/>
        <v>4566.21</v>
      </c>
      <c r="X87" s="74">
        <f t="shared" ref="X87:X93" si="12">IF(W87&lt;&gt;0,V87/W87,0)</f>
        <v>0.93516723935167245</v>
      </c>
      <c r="Y87" s="18">
        <f t="shared" ref="Y87:Z92" si="13">Y3+Y10+Y17+Y24+Y31+Y38+Y45+Y52+Y59+Y66+Y73+Y80</f>
        <v>2998.08</v>
      </c>
      <c r="Z87" s="19">
        <f t="shared" si="13"/>
        <v>3021.12</v>
      </c>
      <c r="AA87" s="74">
        <f t="shared" ref="AA87:AA93" si="14">IF(Z87&lt;&gt;0,Y87/Z87,0)</f>
        <v>0.99237368922783609</v>
      </c>
      <c r="AB87" s="18">
        <f t="shared" ref="AB87:AC92" si="15">AB3+AB10+AB17+AB24+AB31+AB38+AB45+AB52+AB59+AB66+AB73+AB80</f>
        <v>2465.21</v>
      </c>
      <c r="AC87" s="19">
        <f t="shared" si="15"/>
        <v>2568.1999999999998</v>
      </c>
      <c r="AD87" s="74">
        <f t="shared" ref="AD87:AD93" si="16">IF(AC87&lt;&gt;0,AB87/AC87,0)</f>
        <v>0.95989798302312912</v>
      </c>
      <c r="AE87" s="18">
        <f t="shared" ref="AE87:AF92" si="17">AE3+AE10+AE17+AE24+AE31+AE38+AE45+AE52+AE59+AE66+AE73+AE80</f>
        <v>3519.23</v>
      </c>
      <c r="AF87" s="19">
        <f t="shared" si="17"/>
        <v>3978.3</v>
      </c>
      <c r="AG87" s="74">
        <f t="shared" ref="AG87:AG93" si="18">IF(AF87&lt;&gt;0,AE87/AF87,0)</f>
        <v>0.88460649020938587</v>
      </c>
      <c r="AH87" s="18">
        <f t="shared" ref="AH87:AI92" si="19">AH3+AH10+AH17+AH24+AH31+AH38+AH45+AH52+AH59+AH66+AH73+AH80</f>
        <v>6081.8</v>
      </c>
      <c r="AI87" s="19">
        <f t="shared" si="19"/>
        <v>6223.62</v>
      </c>
      <c r="AJ87" s="74">
        <f t="shared" ref="AJ87:AJ93" si="20">IF(AI87&lt;&gt;0,AH87/AI87,0)</f>
        <v>0.97721261902236967</v>
      </c>
      <c r="AK87" s="18">
        <f t="shared" ref="AK87:AL92" si="21">AK3+AK10+AK17+AK24+AK31+AK38+AK45+AK52+AK59+AK66+AK73+AK80</f>
        <v>4092.04</v>
      </c>
      <c r="AL87" s="19">
        <f t="shared" si="21"/>
        <v>4855.91</v>
      </c>
      <c r="AM87" s="74">
        <f t="shared" ref="AM87:AM93" si="22">IF(AL87&lt;&gt;0,AK87/AL87,0)</f>
        <v>0.84269271876949947</v>
      </c>
      <c r="AN87" s="18">
        <f t="shared" ref="AN87:AO92" si="23">AN3+AN10+AN17+AN24+AN31+AN38+AN45+AN52+AN59+AN66+AN73+AN80</f>
        <v>8774.17</v>
      </c>
      <c r="AO87" s="19">
        <f t="shared" si="23"/>
        <v>9131.4599999999991</v>
      </c>
      <c r="AP87" s="74">
        <f t="shared" ref="AP87:AP93" si="24">IF(AO87&lt;&gt;0,AN87/AO87,0)</f>
        <v>0.96087263153975389</v>
      </c>
      <c r="AQ87" s="18">
        <f t="shared" ref="AQ87:AR92" si="25">AQ3+AQ10+AQ17+AQ24+AQ31+AQ38+AQ45+AQ52+AQ59+AQ66+AQ73+AQ80</f>
        <v>7619.99</v>
      </c>
      <c r="AR87" s="19">
        <f t="shared" si="25"/>
        <v>7672.92</v>
      </c>
      <c r="AS87" s="74">
        <f t="shared" ref="AS87:AS93" si="26">IF(AR87&lt;&gt;0,AQ87/AR87,0)</f>
        <v>0.99310171355885368</v>
      </c>
      <c r="AT87" s="18">
        <f t="shared" ref="AT87:AU92" si="27">AT3+AT10+AT17+AT24+AT31+AT38+AT45+AT52+AT59+AT66+AT73+AT80</f>
        <v>753.57</v>
      </c>
      <c r="AU87" s="19">
        <f t="shared" si="27"/>
        <v>768.25</v>
      </c>
      <c r="AV87" s="74">
        <f t="shared" ref="AV87:AV93" si="28">IF(AU87&lt;&gt;0,AT87/AU87,0)</f>
        <v>0.98089163683696723</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c r="A88" s="123"/>
      <c r="B88" s="125" t="s">
        <v>23</v>
      </c>
      <c r="C88" s="71" t="s">
        <v>44</v>
      </c>
      <c r="D88" s="18">
        <f t="shared" ref="D88:E92" si="39">G88+J88+M88+P88+S88+V88+Y88+AB88+AE88+AH88+AK88+AN88+AQ88+AT88+AW88+AZ88+BC88+BF88+BI88</f>
        <v>9850.4299999999985</v>
      </c>
      <c r="E88" s="19">
        <f t="shared" si="39"/>
        <v>14796.220000000001</v>
      </c>
      <c r="F88" s="74">
        <f t="shared" si="0"/>
        <v>0.66573962809420228</v>
      </c>
      <c r="G88" s="18">
        <f t="shared" si="1"/>
        <v>375.2</v>
      </c>
      <c r="H88" s="19">
        <f t="shared" si="1"/>
        <v>577.4</v>
      </c>
      <c r="I88" s="74">
        <f t="shared" si="2"/>
        <v>0.64980949082092143</v>
      </c>
      <c r="J88" s="18">
        <f t="shared" si="3"/>
        <v>208.62</v>
      </c>
      <c r="K88" s="19">
        <f t="shared" si="3"/>
        <v>288.99</v>
      </c>
      <c r="L88" s="74">
        <f t="shared" si="4"/>
        <v>0.72189349112426038</v>
      </c>
      <c r="M88" s="18">
        <f t="shared" si="5"/>
        <v>2826.8</v>
      </c>
      <c r="N88" s="19">
        <f t="shared" si="5"/>
        <v>4390.7700000000004</v>
      </c>
      <c r="O88" s="74">
        <f t="shared" si="6"/>
        <v>0.64380507291431799</v>
      </c>
      <c r="P88" s="18">
        <f t="shared" si="7"/>
        <v>332.65</v>
      </c>
      <c r="Q88" s="19">
        <f t="shared" si="7"/>
        <v>472.31</v>
      </c>
      <c r="R88" s="74">
        <f t="shared" si="8"/>
        <v>0.70430437636298193</v>
      </c>
      <c r="S88" s="18">
        <f t="shared" si="9"/>
        <v>483.96</v>
      </c>
      <c r="T88" s="19">
        <f t="shared" si="9"/>
        <v>706.03</v>
      </c>
      <c r="U88" s="74">
        <f t="shared" si="10"/>
        <v>0.68546662323130747</v>
      </c>
      <c r="V88" s="18">
        <f t="shared" si="11"/>
        <v>568.22</v>
      </c>
      <c r="W88" s="19">
        <f t="shared" si="11"/>
        <v>850.57</v>
      </c>
      <c r="X88" s="74">
        <f t="shared" si="12"/>
        <v>0.66804613376911948</v>
      </c>
      <c r="Y88" s="18">
        <f t="shared" si="13"/>
        <v>436.48</v>
      </c>
      <c r="Z88" s="19">
        <f t="shared" si="13"/>
        <v>631.69000000000005</v>
      </c>
      <c r="AA88" s="74">
        <f t="shared" si="14"/>
        <v>0.69097183745191471</v>
      </c>
      <c r="AB88" s="18">
        <f t="shared" si="15"/>
        <v>388.16</v>
      </c>
      <c r="AC88" s="19">
        <f t="shared" si="15"/>
        <v>557.08000000000004</v>
      </c>
      <c r="AD88" s="74">
        <f t="shared" si="16"/>
        <v>0.69677604652832625</v>
      </c>
      <c r="AE88" s="18">
        <f t="shared" si="17"/>
        <v>482.59</v>
      </c>
      <c r="AF88" s="19">
        <f t="shared" si="17"/>
        <v>705.99</v>
      </c>
      <c r="AG88" s="74">
        <f t="shared" si="18"/>
        <v>0.68356492301590666</v>
      </c>
      <c r="AH88" s="18">
        <f t="shared" si="19"/>
        <v>917.02</v>
      </c>
      <c r="AI88" s="19">
        <f t="shared" si="19"/>
        <v>1359.28</v>
      </c>
      <c r="AJ88" s="74">
        <f t="shared" si="20"/>
        <v>0.67463657230298391</v>
      </c>
      <c r="AK88" s="18">
        <f t="shared" si="21"/>
        <v>509.91</v>
      </c>
      <c r="AL88" s="19">
        <f t="shared" si="21"/>
        <v>758.23</v>
      </c>
      <c r="AM88" s="74">
        <f t="shared" si="22"/>
        <v>0.67250042862983528</v>
      </c>
      <c r="AN88" s="18">
        <f t="shared" si="23"/>
        <v>1470.05</v>
      </c>
      <c r="AO88" s="19">
        <f t="shared" si="23"/>
        <v>2211.4499999999998</v>
      </c>
      <c r="AP88" s="74">
        <f t="shared" si="24"/>
        <v>0.66474485066359179</v>
      </c>
      <c r="AQ88" s="18">
        <f t="shared" si="25"/>
        <v>707.32</v>
      </c>
      <c r="AR88" s="19">
        <f t="shared" si="25"/>
        <v>1096.67</v>
      </c>
      <c r="AS88" s="74">
        <f t="shared" si="26"/>
        <v>0.64497068397968393</v>
      </c>
      <c r="AT88" s="18">
        <f t="shared" si="27"/>
        <v>138.47</v>
      </c>
      <c r="AU88" s="19">
        <f t="shared" si="27"/>
        <v>184.78</v>
      </c>
      <c r="AV88" s="74">
        <f t="shared" si="28"/>
        <v>0.74937763827254034</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4.9800000000000004</v>
      </c>
      <c r="BG88" s="19">
        <f t="shared" si="35"/>
        <v>4.9800000000000004</v>
      </c>
      <c r="BH88" s="74">
        <f t="shared" si="36"/>
        <v>1</v>
      </c>
      <c r="BI88" s="18">
        <f t="shared" si="37"/>
        <v>0</v>
      </c>
      <c r="BJ88" s="19">
        <f t="shared" si="37"/>
        <v>0</v>
      </c>
      <c r="BK88" s="74">
        <f t="shared" si="38"/>
        <v>0</v>
      </c>
    </row>
    <row r="89" spans="1:63" ht="15" customHeight="1">
      <c r="A89" s="123"/>
      <c r="B89" s="125" t="s">
        <v>23</v>
      </c>
      <c r="C89" s="71" t="s">
        <v>45</v>
      </c>
      <c r="D89" s="18">
        <f t="shared" si="39"/>
        <v>10167.17</v>
      </c>
      <c r="E89" s="19">
        <f t="shared" si="39"/>
        <v>33751.380000000005</v>
      </c>
      <c r="F89" s="74">
        <f t="shared" si="0"/>
        <v>0.30123716422854407</v>
      </c>
      <c r="G89" s="18">
        <f t="shared" si="1"/>
        <v>529.9</v>
      </c>
      <c r="H89" s="19">
        <f t="shared" si="1"/>
        <v>1594.35</v>
      </c>
      <c r="I89" s="74">
        <f t="shared" si="2"/>
        <v>0.33236115031203939</v>
      </c>
      <c r="J89" s="18">
        <f t="shared" si="3"/>
        <v>776.92</v>
      </c>
      <c r="K89" s="19">
        <f t="shared" si="3"/>
        <v>2334.46</v>
      </c>
      <c r="L89" s="74">
        <f t="shared" si="4"/>
        <v>0.33280501700607418</v>
      </c>
      <c r="M89" s="18">
        <f t="shared" si="5"/>
        <v>1698.66</v>
      </c>
      <c r="N89" s="19">
        <f t="shared" si="5"/>
        <v>6685.79</v>
      </c>
      <c r="O89" s="74">
        <f t="shared" si="6"/>
        <v>0.25407019963235461</v>
      </c>
      <c r="P89" s="18">
        <f t="shared" si="7"/>
        <v>464.93</v>
      </c>
      <c r="Q89" s="19">
        <f t="shared" si="7"/>
        <v>1599.13</v>
      </c>
      <c r="R89" s="74">
        <f t="shared" si="8"/>
        <v>0.29073933951586173</v>
      </c>
      <c r="S89" s="18">
        <f t="shared" si="9"/>
        <v>672.74</v>
      </c>
      <c r="T89" s="19">
        <f t="shared" si="9"/>
        <v>2195.69</v>
      </c>
      <c r="U89" s="74">
        <f t="shared" si="10"/>
        <v>0.30639115722164784</v>
      </c>
      <c r="V89" s="18">
        <f t="shared" si="11"/>
        <v>656.47</v>
      </c>
      <c r="W89" s="19">
        <f t="shared" si="11"/>
        <v>2914.38</v>
      </c>
      <c r="X89" s="74">
        <f t="shared" si="12"/>
        <v>0.22525202615993797</v>
      </c>
      <c r="Y89" s="18">
        <f t="shared" si="13"/>
        <v>173.42</v>
      </c>
      <c r="Z89" s="19">
        <f t="shared" si="13"/>
        <v>517.79999999999995</v>
      </c>
      <c r="AA89" s="74">
        <f t="shared" si="14"/>
        <v>0.33491695635380458</v>
      </c>
      <c r="AB89" s="18">
        <f t="shared" si="15"/>
        <v>512.79</v>
      </c>
      <c r="AC89" s="19">
        <f t="shared" si="15"/>
        <v>1154.6099999999999</v>
      </c>
      <c r="AD89" s="74">
        <f t="shared" si="16"/>
        <v>0.44412398991867386</v>
      </c>
      <c r="AE89" s="18">
        <f t="shared" si="17"/>
        <v>550.4</v>
      </c>
      <c r="AF89" s="19">
        <f t="shared" si="17"/>
        <v>1773.47</v>
      </c>
      <c r="AG89" s="74">
        <f t="shared" si="18"/>
        <v>0.31035202174268522</v>
      </c>
      <c r="AH89" s="18">
        <f t="shared" si="19"/>
        <v>1542.97</v>
      </c>
      <c r="AI89" s="19">
        <f t="shared" si="19"/>
        <v>3550.13</v>
      </c>
      <c r="AJ89" s="74">
        <f t="shared" si="20"/>
        <v>0.43462352082881472</v>
      </c>
      <c r="AK89" s="18">
        <f t="shared" si="21"/>
        <v>589.47</v>
      </c>
      <c r="AL89" s="19">
        <f t="shared" si="21"/>
        <v>1849.07</v>
      </c>
      <c r="AM89" s="74">
        <f t="shared" si="22"/>
        <v>0.3187926903794881</v>
      </c>
      <c r="AN89" s="18">
        <f t="shared" si="23"/>
        <v>1021.96</v>
      </c>
      <c r="AO89" s="19">
        <f t="shared" si="23"/>
        <v>4286.6000000000004</v>
      </c>
      <c r="AP89" s="74">
        <f t="shared" si="24"/>
        <v>0.23840806233378434</v>
      </c>
      <c r="AQ89" s="18">
        <f t="shared" si="25"/>
        <v>500.23</v>
      </c>
      <c r="AR89" s="19">
        <f t="shared" si="25"/>
        <v>1714.18</v>
      </c>
      <c r="AS89" s="74">
        <f t="shared" si="26"/>
        <v>0.29181882882777771</v>
      </c>
      <c r="AT89" s="18">
        <f t="shared" si="27"/>
        <v>182.88</v>
      </c>
      <c r="AU89" s="19">
        <f t="shared" si="27"/>
        <v>650.17999999999995</v>
      </c>
      <c r="AV89" s="74">
        <f t="shared" si="28"/>
        <v>0.28127595435110281</v>
      </c>
      <c r="AW89" s="18">
        <f t="shared" si="29"/>
        <v>0</v>
      </c>
      <c r="AX89" s="19">
        <f t="shared" si="29"/>
        <v>0</v>
      </c>
      <c r="AY89" s="74">
        <f t="shared" si="30"/>
        <v>0</v>
      </c>
      <c r="AZ89" s="18">
        <f t="shared" si="31"/>
        <v>90.87</v>
      </c>
      <c r="BA89" s="19">
        <f t="shared" si="31"/>
        <v>439.85</v>
      </c>
      <c r="BB89" s="74">
        <f t="shared" si="32"/>
        <v>0.20659315675798567</v>
      </c>
      <c r="BC89" s="18">
        <f t="shared" si="33"/>
        <v>0</v>
      </c>
      <c r="BD89" s="19">
        <f t="shared" si="33"/>
        <v>0</v>
      </c>
      <c r="BE89" s="74">
        <f t="shared" si="34"/>
        <v>0</v>
      </c>
      <c r="BF89" s="18">
        <f t="shared" si="35"/>
        <v>188.73</v>
      </c>
      <c r="BG89" s="19">
        <f t="shared" si="35"/>
        <v>459.44</v>
      </c>
      <c r="BH89" s="74">
        <f t="shared" si="36"/>
        <v>0.41078269197283646</v>
      </c>
      <c r="BI89" s="18">
        <f t="shared" si="37"/>
        <v>13.83</v>
      </c>
      <c r="BJ89" s="19">
        <f t="shared" si="37"/>
        <v>32.25</v>
      </c>
      <c r="BK89" s="74">
        <f t="shared" si="38"/>
        <v>0.42883720930232561</v>
      </c>
    </row>
    <row r="90" spans="1:63" ht="15" customHeight="1">
      <c r="A90" s="123"/>
      <c r="B90" s="125" t="s">
        <v>23</v>
      </c>
      <c r="C90" s="71" t="s">
        <v>46</v>
      </c>
      <c r="D90" s="18">
        <f t="shared" si="39"/>
        <v>2633.6200000000003</v>
      </c>
      <c r="E90" s="19">
        <f t="shared" si="39"/>
        <v>9422.5600000000013</v>
      </c>
      <c r="F90" s="74">
        <f t="shared" si="0"/>
        <v>0.27950153673736222</v>
      </c>
      <c r="G90" s="18">
        <f t="shared" si="1"/>
        <v>80.7</v>
      </c>
      <c r="H90" s="19">
        <f t="shared" si="1"/>
        <v>598.62</v>
      </c>
      <c r="I90" s="74">
        <f t="shared" si="2"/>
        <v>0.13481006314523405</v>
      </c>
      <c r="J90" s="18">
        <f t="shared" si="3"/>
        <v>148.46</v>
      </c>
      <c r="K90" s="19">
        <f t="shared" si="3"/>
        <v>732.87</v>
      </c>
      <c r="L90" s="74">
        <f t="shared" si="4"/>
        <v>0.20257344413060979</v>
      </c>
      <c r="M90" s="18">
        <f t="shared" si="5"/>
        <v>779.7</v>
      </c>
      <c r="N90" s="19">
        <f t="shared" si="5"/>
        <v>2670.94</v>
      </c>
      <c r="O90" s="74">
        <f t="shared" si="6"/>
        <v>0.29191969868286072</v>
      </c>
      <c r="P90" s="18">
        <f t="shared" si="7"/>
        <v>108.95</v>
      </c>
      <c r="Q90" s="19">
        <f t="shared" si="7"/>
        <v>214.24</v>
      </c>
      <c r="R90" s="74">
        <f t="shared" si="8"/>
        <v>0.50854182225541444</v>
      </c>
      <c r="S90" s="18">
        <f t="shared" si="9"/>
        <v>141.57</v>
      </c>
      <c r="T90" s="19">
        <f t="shared" si="9"/>
        <v>541.41</v>
      </c>
      <c r="U90" s="74">
        <f t="shared" si="10"/>
        <v>0.26148390314179643</v>
      </c>
      <c r="V90" s="18">
        <f t="shared" si="11"/>
        <v>282.38</v>
      </c>
      <c r="W90" s="19">
        <f t="shared" si="11"/>
        <v>790.31</v>
      </c>
      <c r="X90" s="74">
        <f t="shared" si="12"/>
        <v>0.35730283053485346</v>
      </c>
      <c r="Y90" s="18">
        <f t="shared" si="13"/>
        <v>61.74</v>
      </c>
      <c r="Z90" s="19">
        <f t="shared" si="13"/>
        <v>116.06</v>
      </c>
      <c r="AA90" s="74">
        <f t="shared" si="14"/>
        <v>0.53196622436670693</v>
      </c>
      <c r="AB90" s="18">
        <f t="shared" si="15"/>
        <v>201.95</v>
      </c>
      <c r="AC90" s="19">
        <f t="shared" si="15"/>
        <v>434.68</v>
      </c>
      <c r="AD90" s="74">
        <f t="shared" si="16"/>
        <v>0.46459464433606329</v>
      </c>
      <c r="AE90" s="18">
        <f t="shared" si="17"/>
        <v>88.04</v>
      </c>
      <c r="AF90" s="19">
        <f t="shared" si="17"/>
        <v>287.41000000000003</v>
      </c>
      <c r="AG90" s="74">
        <f t="shared" si="18"/>
        <v>0.30632197905431263</v>
      </c>
      <c r="AH90" s="18">
        <f t="shared" si="19"/>
        <v>273.93</v>
      </c>
      <c r="AI90" s="19">
        <f t="shared" si="19"/>
        <v>874.01</v>
      </c>
      <c r="AJ90" s="74">
        <f t="shared" si="20"/>
        <v>0.31341746661937508</v>
      </c>
      <c r="AK90" s="18">
        <f t="shared" si="21"/>
        <v>77.569999999999993</v>
      </c>
      <c r="AL90" s="19">
        <f t="shared" si="21"/>
        <v>508.62</v>
      </c>
      <c r="AM90" s="74">
        <f t="shared" si="22"/>
        <v>0.15251071526876644</v>
      </c>
      <c r="AN90" s="18">
        <f t="shared" si="23"/>
        <v>215.94</v>
      </c>
      <c r="AO90" s="19">
        <f t="shared" si="23"/>
        <v>1190.02</v>
      </c>
      <c r="AP90" s="74">
        <f t="shared" si="24"/>
        <v>0.18145913514058587</v>
      </c>
      <c r="AQ90" s="18">
        <f t="shared" si="25"/>
        <v>101.94</v>
      </c>
      <c r="AR90" s="19">
        <f t="shared" si="25"/>
        <v>282.44</v>
      </c>
      <c r="AS90" s="74">
        <f t="shared" si="26"/>
        <v>0.36092621441722134</v>
      </c>
      <c r="AT90" s="18">
        <f t="shared" si="27"/>
        <v>5.09</v>
      </c>
      <c r="AU90" s="19">
        <f t="shared" si="27"/>
        <v>15.27</v>
      </c>
      <c r="AV90" s="74">
        <f t="shared" si="28"/>
        <v>0.33333333333333331</v>
      </c>
      <c r="AW90" s="18">
        <f t="shared" si="29"/>
        <v>0</v>
      </c>
      <c r="AX90" s="19">
        <f t="shared" si="29"/>
        <v>0</v>
      </c>
      <c r="AY90" s="74">
        <f t="shared" si="30"/>
        <v>0</v>
      </c>
      <c r="AZ90" s="18">
        <f t="shared" si="31"/>
        <v>16.89</v>
      </c>
      <c r="BA90" s="19">
        <f t="shared" si="31"/>
        <v>84.46</v>
      </c>
      <c r="BB90" s="74">
        <f t="shared" si="32"/>
        <v>0.19997632015155106</v>
      </c>
      <c r="BC90" s="18">
        <f t="shared" si="33"/>
        <v>0</v>
      </c>
      <c r="BD90" s="19">
        <f t="shared" si="33"/>
        <v>0</v>
      </c>
      <c r="BE90" s="74">
        <f t="shared" si="34"/>
        <v>0</v>
      </c>
      <c r="BF90" s="18">
        <f t="shared" si="35"/>
        <v>48.77</v>
      </c>
      <c r="BG90" s="19">
        <f t="shared" si="35"/>
        <v>81.2</v>
      </c>
      <c r="BH90" s="74">
        <f t="shared" si="36"/>
        <v>0.60061576354679802</v>
      </c>
      <c r="BI90" s="18">
        <f t="shared" si="37"/>
        <v>0</v>
      </c>
      <c r="BJ90" s="19">
        <f t="shared" si="37"/>
        <v>0</v>
      </c>
      <c r="BK90" s="74">
        <f t="shared" si="38"/>
        <v>0</v>
      </c>
    </row>
    <row r="91" spans="1:63" ht="15" customHeight="1">
      <c r="A91" s="123"/>
      <c r="B91" s="125" t="s">
        <v>23</v>
      </c>
      <c r="C91" s="71" t="s">
        <v>47</v>
      </c>
      <c r="D91" s="18">
        <f t="shared" si="39"/>
        <v>14671.22</v>
      </c>
      <c r="E91" s="19">
        <f t="shared" si="39"/>
        <v>17297.599999999999</v>
      </c>
      <c r="F91" s="74">
        <f t="shared" si="0"/>
        <v>0.84816506336139119</v>
      </c>
      <c r="G91" s="18">
        <f t="shared" si="1"/>
        <v>527.26</v>
      </c>
      <c r="H91" s="19">
        <f t="shared" si="1"/>
        <v>557.79999999999995</v>
      </c>
      <c r="I91" s="74">
        <f t="shared" si="2"/>
        <v>0.94524919325923273</v>
      </c>
      <c r="J91" s="18">
        <f t="shared" si="3"/>
        <v>264.89</v>
      </c>
      <c r="K91" s="19">
        <f t="shared" si="3"/>
        <v>609.41999999999996</v>
      </c>
      <c r="L91" s="74">
        <f t="shared" si="4"/>
        <v>0.43465918414229926</v>
      </c>
      <c r="M91" s="18">
        <f t="shared" si="5"/>
        <v>5797.58</v>
      </c>
      <c r="N91" s="19">
        <f t="shared" si="5"/>
        <v>6001.87</v>
      </c>
      <c r="O91" s="74">
        <f t="shared" si="6"/>
        <v>0.96596227509093002</v>
      </c>
      <c r="P91" s="18">
        <f t="shared" si="7"/>
        <v>507.71</v>
      </c>
      <c r="Q91" s="19">
        <f t="shared" si="7"/>
        <v>536.99</v>
      </c>
      <c r="R91" s="74">
        <f t="shared" si="8"/>
        <v>0.94547384495055764</v>
      </c>
      <c r="S91" s="18">
        <f t="shared" si="9"/>
        <v>473.25</v>
      </c>
      <c r="T91" s="19">
        <f t="shared" si="9"/>
        <v>628.82000000000005</v>
      </c>
      <c r="U91" s="74">
        <f t="shared" si="10"/>
        <v>0.75260010813905409</v>
      </c>
      <c r="V91" s="18">
        <f t="shared" si="11"/>
        <v>422.27</v>
      </c>
      <c r="W91" s="19">
        <f t="shared" si="11"/>
        <v>465.07</v>
      </c>
      <c r="X91" s="74">
        <f t="shared" si="12"/>
        <v>0.90797084309888831</v>
      </c>
      <c r="Y91" s="18">
        <f t="shared" si="13"/>
        <v>570.73</v>
      </c>
      <c r="Z91" s="19">
        <f t="shared" si="13"/>
        <v>586.57000000000005</v>
      </c>
      <c r="AA91" s="74">
        <f t="shared" si="14"/>
        <v>0.97299555040319141</v>
      </c>
      <c r="AB91" s="18">
        <f t="shared" si="15"/>
        <v>362.49</v>
      </c>
      <c r="AC91" s="19">
        <f t="shared" si="15"/>
        <v>590.21</v>
      </c>
      <c r="AD91" s="74">
        <f t="shared" si="16"/>
        <v>0.61417122719032202</v>
      </c>
      <c r="AE91" s="18">
        <f t="shared" si="17"/>
        <v>833.18</v>
      </c>
      <c r="AF91" s="19">
        <f t="shared" si="17"/>
        <v>909.02</v>
      </c>
      <c r="AG91" s="74">
        <f t="shared" si="18"/>
        <v>0.91656949242040875</v>
      </c>
      <c r="AH91" s="18">
        <f t="shared" si="19"/>
        <v>899.6</v>
      </c>
      <c r="AI91" s="19">
        <f t="shared" si="19"/>
        <v>908.96</v>
      </c>
      <c r="AJ91" s="74">
        <f t="shared" si="20"/>
        <v>0.98970251716247137</v>
      </c>
      <c r="AK91" s="18">
        <f t="shared" si="21"/>
        <v>635.70000000000005</v>
      </c>
      <c r="AL91" s="19">
        <f t="shared" si="21"/>
        <v>750.44</v>
      </c>
      <c r="AM91" s="74">
        <f t="shared" si="22"/>
        <v>0.84710303288737276</v>
      </c>
      <c r="AN91" s="18">
        <f t="shared" si="23"/>
        <v>2239.2399999999998</v>
      </c>
      <c r="AO91" s="19">
        <f t="shared" si="23"/>
        <v>2315.34</v>
      </c>
      <c r="AP91" s="74">
        <f t="shared" si="24"/>
        <v>0.96713225703352412</v>
      </c>
      <c r="AQ91" s="18">
        <f t="shared" si="25"/>
        <v>776.14</v>
      </c>
      <c r="AR91" s="19">
        <f t="shared" si="25"/>
        <v>809.68</v>
      </c>
      <c r="AS91" s="74">
        <f t="shared" si="26"/>
        <v>0.95857622764548966</v>
      </c>
      <c r="AT91" s="18">
        <f t="shared" si="27"/>
        <v>119.31</v>
      </c>
      <c r="AU91" s="19">
        <f t="shared" si="27"/>
        <v>153.83000000000001</v>
      </c>
      <c r="AV91" s="74">
        <f t="shared" si="28"/>
        <v>0.77559643762595065</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201.6</v>
      </c>
      <c r="BG91" s="19">
        <f t="shared" si="35"/>
        <v>1430.28</v>
      </c>
      <c r="BH91" s="74">
        <f t="shared" si="36"/>
        <v>0.14095142209916939</v>
      </c>
      <c r="BI91" s="18">
        <f t="shared" si="37"/>
        <v>40.270000000000003</v>
      </c>
      <c r="BJ91" s="19">
        <f t="shared" si="37"/>
        <v>43.3</v>
      </c>
      <c r="BK91" s="74">
        <f t="shared" si="38"/>
        <v>0.93002309468822186</v>
      </c>
    </row>
    <row r="92" spans="1:63" ht="15" customHeight="1">
      <c r="A92" s="123"/>
      <c r="B92" s="125"/>
      <c r="C92" s="71" t="s">
        <v>48</v>
      </c>
      <c r="D92" s="18">
        <f t="shared" si="39"/>
        <v>19467.259999999998</v>
      </c>
      <c r="E92" s="19">
        <f t="shared" si="39"/>
        <v>39708.67</v>
      </c>
      <c r="F92" s="74">
        <f t="shared" si="0"/>
        <v>0.49025212881720792</v>
      </c>
      <c r="G92" s="18">
        <f t="shared" si="1"/>
        <v>414.82</v>
      </c>
      <c r="H92" s="19">
        <f t="shared" si="1"/>
        <v>960.72</v>
      </c>
      <c r="I92" s="74">
        <f t="shared" si="2"/>
        <v>0.43178033141810307</v>
      </c>
      <c r="J92" s="18">
        <f t="shared" si="3"/>
        <v>576.66999999999996</v>
      </c>
      <c r="K92" s="19">
        <f t="shared" si="3"/>
        <v>1535.78</v>
      </c>
      <c r="L92" s="74">
        <f t="shared" si="4"/>
        <v>0.37548997903345527</v>
      </c>
      <c r="M92" s="18">
        <f t="shared" si="5"/>
        <v>4605.47</v>
      </c>
      <c r="N92" s="19">
        <f t="shared" si="5"/>
        <v>10099.950000000001</v>
      </c>
      <c r="O92" s="74">
        <f t="shared" si="6"/>
        <v>0.4559893860860697</v>
      </c>
      <c r="P92" s="18">
        <f t="shared" si="7"/>
        <v>554.34</v>
      </c>
      <c r="Q92" s="19">
        <f t="shared" si="7"/>
        <v>1451.33</v>
      </c>
      <c r="R92" s="74">
        <f t="shared" si="8"/>
        <v>0.38195310508292396</v>
      </c>
      <c r="S92" s="18">
        <f t="shared" si="9"/>
        <v>882.13</v>
      </c>
      <c r="T92" s="19">
        <f t="shared" si="9"/>
        <v>1422.08</v>
      </c>
      <c r="U92" s="74">
        <f t="shared" si="10"/>
        <v>0.62030968721872193</v>
      </c>
      <c r="V92" s="18">
        <f t="shared" si="11"/>
        <v>1020.36</v>
      </c>
      <c r="W92" s="19">
        <f t="shared" si="11"/>
        <v>2999.54</v>
      </c>
      <c r="X92" s="74">
        <f t="shared" si="12"/>
        <v>0.34017215973115877</v>
      </c>
      <c r="Y92" s="18">
        <f t="shared" si="13"/>
        <v>974.04</v>
      </c>
      <c r="Z92" s="19">
        <f t="shared" si="13"/>
        <v>1504.32</v>
      </c>
      <c r="AA92" s="74">
        <f t="shared" si="14"/>
        <v>0.64749521378430119</v>
      </c>
      <c r="AB92" s="18">
        <f t="shared" si="15"/>
        <v>307.32</v>
      </c>
      <c r="AC92" s="19">
        <f t="shared" si="15"/>
        <v>541.57000000000005</v>
      </c>
      <c r="AD92" s="74">
        <f t="shared" si="16"/>
        <v>0.56746127001126345</v>
      </c>
      <c r="AE92" s="18">
        <f t="shared" si="17"/>
        <v>892.9</v>
      </c>
      <c r="AF92" s="19">
        <f t="shared" si="17"/>
        <v>1438.24</v>
      </c>
      <c r="AG92" s="74">
        <f t="shared" si="18"/>
        <v>0.62082823450884417</v>
      </c>
      <c r="AH92" s="18">
        <f t="shared" si="19"/>
        <v>2475.4</v>
      </c>
      <c r="AI92" s="19">
        <f t="shared" si="19"/>
        <v>4026.92</v>
      </c>
      <c r="AJ92" s="74">
        <f t="shared" si="20"/>
        <v>0.61471298163360588</v>
      </c>
      <c r="AK92" s="18">
        <f t="shared" si="21"/>
        <v>625.08000000000004</v>
      </c>
      <c r="AL92" s="19">
        <f t="shared" si="21"/>
        <v>1293.6300000000001</v>
      </c>
      <c r="AM92" s="74">
        <f t="shared" si="22"/>
        <v>0.48319844159458269</v>
      </c>
      <c r="AN92" s="18">
        <f t="shared" si="23"/>
        <v>2538.9299999999998</v>
      </c>
      <c r="AO92" s="19">
        <f t="shared" si="23"/>
        <v>5529.63</v>
      </c>
      <c r="AP92" s="74">
        <f t="shared" si="24"/>
        <v>0.45915006971533356</v>
      </c>
      <c r="AQ92" s="18">
        <f t="shared" si="25"/>
        <v>803.41</v>
      </c>
      <c r="AR92" s="19">
        <f t="shared" si="25"/>
        <v>2144.67</v>
      </c>
      <c r="AS92" s="74">
        <f t="shared" si="26"/>
        <v>0.37460774851142598</v>
      </c>
      <c r="AT92" s="18">
        <f t="shared" si="27"/>
        <v>226.06</v>
      </c>
      <c r="AU92" s="19">
        <f t="shared" si="27"/>
        <v>566.52</v>
      </c>
      <c r="AV92" s="74">
        <f t="shared" si="28"/>
        <v>0.39903269081409309</v>
      </c>
      <c r="AW92" s="18">
        <f t="shared" si="29"/>
        <v>10.970000000000002</v>
      </c>
      <c r="AX92" s="19">
        <f t="shared" si="29"/>
        <v>246.7</v>
      </c>
      <c r="AY92" s="74">
        <f t="shared" si="30"/>
        <v>4.4466963923794095E-2</v>
      </c>
      <c r="AZ92" s="18">
        <f t="shared" si="31"/>
        <v>254.51</v>
      </c>
      <c r="BA92" s="19">
        <f t="shared" si="31"/>
        <v>860.32</v>
      </c>
      <c r="BB92" s="74">
        <f t="shared" si="32"/>
        <v>0.29583178352241024</v>
      </c>
      <c r="BC92" s="18">
        <f t="shared" si="33"/>
        <v>25.01</v>
      </c>
      <c r="BD92" s="19">
        <f t="shared" si="33"/>
        <v>216.75</v>
      </c>
      <c r="BE92" s="74">
        <f t="shared" si="34"/>
        <v>0.11538638985005768</v>
      </c>
      <c r="BF92" s="18">
        <f t="shared" si="35"/>
        <v>2279.84</v>
      </c>
      <c r="BG92" s="19">
        <f t="shared" si="35"/>
        <v>2870</v>
      </c>
      <c r="BH92" s="74">
        <f t="shared" si="36"/>
        <v>0.79436933797909415</v>
      </c>
      <c r="BI92" s="18">
        <f t="shared" si="37"/>
        <v>0</v>
      </c>
      <c r="BJ92" s="19">
        <f t="shared" si="37"/>
        <v>0</v>
      </c>
      <c r="BK92" s="74">
        <f t="shared" si="38"/>
        <v>0</v>
      </c>
    </row>
    <row r="93" spans="1:63" ht="15" customHeight="1" thickBot="1">
      <c r="A93" s="123"/>
      <c r="B93" s="127"/>
      <c r="C93" s="77" t="s">
        <v>49</v>
      </c>
      <c r="D93" s="20">
        <f>G93+J93+M93+P93+S93+V93+Y93+AB93+AE93+AH93+AK93+AN93+AQ93+AT93+AW93+AZ93+BC93+BF93+BI93</f>
        <v>121657.49</v>
      </c>
      <c r="E93" s="21">
        <f>H93+K93+N93+Q93+T93+W93+Z93+AC93+AF93+AI93+AL93+AO93+AR93+AU93+AX93+BA93+BD93+BG93+BJ93</f>
        <v>185111.27</v>
      </c>
      <c r="F93" s="78">
        <f t="shared" si="0"/>
        <v>0.6572127672183331</v>
      </c>
      <c r="G93" s="20">
        <f>SUM(G87:G92)</f>
        <v>3992.61</v>
      </c>
      <c r="H93" s="21">
        <f>SUM(H87:H92)</f>
        <v>6373.96</v>
      </c>
      <c r="I93" s="78">
        <f t="shared" si="2"/>
        <v>0.62639395289584499</v>
      </c>
      <c r="J93" s="20">
        <f>SUM(J87:J92)</f>
        <v>3810.63</v>
      </c>
      <c r="K93" s="21">
        <f>SUM(K87:K92)</f>
        <v>7666.8899999999994</v>
      </c>
      <c r="L93" s="78">
        <f t="shared" si="4"/>
        <v>0.49702421712063177</v>
      </c>
      <c r="M93" s="20">
        <f>SUM(M87:M92)</f>
        <v>28241.370000000003</v>
      </c>
      <c r="N93" s="21">
        <f>SUM(N87:N92)</f>
        <v>43957.3</v>
      </c>
      <c r="O93" s="78">
        <f t="shared" si="6"/>
        <v>0.64247280883948743</v>
      </c>
      <c r="P93" s="20">
        <f>SUM(P87:P92)</f>
        <v>6796.59</v>
      </c>
      <c r="Q93" s="21">
        <f>SUM(Q87:Q92)</f>
        <v>10076.57</v>
      </c>
      <c r="R93" s="78">
        <f t="shared" si="8"/>
        <v>0.67449439640671383</v>
      </c>
      <c r="S93" s="20">
        <f>SUM(S87:S92)</f>
        <v>5686.21</v>
      </c>
      <c r="T93" s="21">
        <f>SUM(T87:T92)</f>
        <v>8681.89</v>
      </c>
      <c r="U93" s="78">
        <f t="shared" si="10"/>
        <v>0.654950707737601</v>
      </c>
      <c r="V93" s="20">
        <f>SUM(V87:V92)</f>
        <v>7219.87</v>
      </c>
      <c r="W93" s="21">
        <f>SUM(W87:W92)</f>
        <v>12586.079999999998</v>
      </c>
      <c r="X93" s="78">
        <f t="shared" si="12"/>
        <v>0.57363929039065387</v>
      </c>
      <c r="Y93" s="20">
        <f>SUM(Y87:Y92)</f>
        <v>5214.49</v>
      </c>
      <c r="Z93" s="21">
        <f>SUM(Z87:Z92)</f>
        <v>6377.5599999999995</v>
      </c>
      <c r="AA93" s="78">
        <f t="shared" si="14"/>
        <v>0.81763088077571988</v>
      </c>
      <c r="AB93" s="20">
        <f>SUM(AB87:AB92)</f>
        <v>4237.9199999999992</v>
      </c>
      <c r="AC93" s="21">
        <f>SUM(AC87:AC92)</f>
        <v>5846.3499999999995</v>
      </c>
      <c r="AD93" s="78">
        <f t="shared" si="16"/>
        <v>0.72488304668724923</v>
      </c>
      <c r="AE93" s="20">
        <f>SUM(AE87:AE92)</f>
        <v>6366.34</v>
      </c>
      <c r="AF93" s="21">
        <f>SUM(AF87:AF92)</f>
        <v>9092.43</v>
      </c>
      <c r="AG93" s="78">
        <f t="shared" si="18"/>
        <v>0.7001802598425283</v>
      </c>
      <c r="AH93" s="20">
        <f>SUM(AH87:AH92)</f>
        <v>12190.72</v>
      </c>
      <c r="AI93" s="21">
        <f>SUM(AI87:AI92)</f>
        <v>16942.919999999998</v>
      </c>
      <c r="AJ93" s="78">
        <f t="shared" si="20"/>
        <v>0.71951706081360245</v>
      </c>
      <c r="AK93" s="20">
        <f>SUM(AK87:AK92)</f>
        <v>6529.7699999999995</v>
      </c>
      <c r="AL93" s="21">
        <f>SUM(AL87:AL92)</f>
        <v>10015.899999999998</v>
      </c>
      <c r="AM93" s="78">
        <f t="shared" si="22"/>
        <v>0.65194041474056263</v>
      </c>
      <c r="AN93" s="20">
        <f>SUM(AN87:AN92)</f>
        <v>16260.29</v>
      </c>
      <c r="AO93" s="21">
        <f>SUM(AO87:AO92)</f>
        <v>24664.5</v>
      </c>
      <c r="AP93" s="78">
        <f t="shared" si="24"/>
        <v>0.65925885381824079</v>
      </c>
      <c r="AQ93" s="20">
        <f>SUM(AQ87:AQ92)</f>
        <v>10509.029999999999</v>
      </c>
      <c r="AR93" s="21">
        <f>SUM(AR87:AR92)</f>
        <v>13720.560000000001</v>
      </c>
      <c r="AS93" s="78">
        <f t="shared" si="26"/>
        <v>0.76593302314191247</v>
      </c>
      <c r="AT93" s="20">
        <f>SUM(AT87:AT92)</f>
        <v>1425.3799999999999</v>
      </c>
      <c r="AU93" s="21">
        <f>SUM(AU87:AU92)</f>
        <v>2338.83</v>
      </c>
      <c r="AV93" s="78">
        <f t="shared" si="28"/>
        <v>0.60944147287318873</v>
      </c>
      <c r="AW93" s="20">
        <f>SUM(AW87:AW92)</f>
        <v>10.970000000000002</v>
      </c>
      <c r="AX93" s="21">
        <f>SUM(AX87:AX92)</f>
        <v>246.7</v>
      </c>
      <c r="AY93" s="78">
        <f t="shared" si="30"/>
        <v>4.4466963923794095E-2</v>
      </c>
      <c r="AZ93" s="20">
        <f>SUM(AZ87:AZ92)</f>
        <v>362.27</v>
      </c>
      <c r="BA93" s="21">
        <f>SUM(BA87:BA92)</f>
        <v>1384.63</v>
      </c>
      <c r="BB93" s="78">
        <f t="shared" si="32"/>
        <v>0.26163668272390456</v>
      </c>
      <c r="BC93" s="20">
        <f>SUM(BC87:BC92)</f>
        <v>25.01</v>
      </c>
      <c r="BD93" s="21">
        <f>SUM(BD87:BD92)</f>
        <v>216.75</v>
      </c>
      <c r="BE93" s="78">
        <f t="shared" si="34"/>
        <v>0.11538638985005768</v>
      </c>
      <c r="BF93" s="20">
        <f>SUM(BF87:BF92)</f>
        <v>2723.92</v>
      </c>
      <c r="BG93" s="21">
        <f>SUM(BG87:BG92)</f>
        <v>4845.8999999999996</v>
      </c>
      <c r="BH93" s="78">
        <f t="shared" si="36"/>
        <v>0.56210817392022128</v>
      </c>
      <c r="BI93" s="20">
        <f>SUM(BI87:BI92)</f>
        <v>54.1</v>
      </c>
      <c r="BJ93" s="21">
        <f>SUM(BJ87:BJ92)</f>
        <v>75.55</v>
      </c>
      <c r="BK93" s="78">
        <f t="shared" si="38"/>
        <v>0.7160820648577102</v>
      </c>
    </row>
    <row r="95" spans="1:63">
      <c r="A95" s="79" t="s">
        <v>25</v>
      </c>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7"/>
      <c r="AG95" s="7"/>
    </row>
    <row r="96" spans="1:63">
      <c r="A96" s="79" t="s">
        <v>26</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6"/>
      <c r="AG96" s="6"/>
    </row>
    <row r="97" spans="1:33">
      <c r="A97" s="80" t="s">
        <v>27</v>
      </c>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
      <c r="AG97" s="8"/>
    </row>
    <row r="98" spans="1:33">
      <c r="A98" s="82" t="s">
        <v>42</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7"/>
      <c r="AG98" s="7"/>
    </row>
  </sheetData>
  <mergeCells count="53">
    <mergeCell ref="AN1:AP1"/>
    <mergeCell ref="AQ1:AS1"/>
    <mergeCell ref="AT1:AV1"/>
    <mergeCell ref="M1:O1"/>
    <mergeCell ref="P1:R1"/>
    <mergeCell ref="S1:U1"/>
    <mergeCell ref="V1:X1"/>
    <mergeCell ref="Y1:AA1"/>
    <mergeCell ref="AB1:AD1"/>
    <mergeCell ref="A3:A9"/>
    <mergeCell ref="B3:B9"/>
    <mergeCell ref="AE1:AG1"/>
    <mergeCell ref="AH1:AJ1"/>
    <mergeCell ref="AK1:AM1"/>
    <mergeCell ref="A1:A2"/>
    <mergeCell ref="B1:B2"/>
    <mergeCell ref="C1:C2"/>
    <mergeCell ref="D1:F1"/>
    <mergeCell ref="G1:I1"/>
    <mergeCell ref="J1:L1"/>
    <mergeCell ref="AW1:AY1"/>
    <mergeCell ref="AZ1:BB1"/>
    <mergeCell ref="BC1:BE1"/>
    <mergeCell ref="BF1:BH1"/>
    <mergeCell ref="BI1:BK1"/>
    <mergeCell ref="A10:A16"/>
    <mergeCell ref="B10:B16"/>
    <mergeCell ref="A17:A23"/>
    <mergeCell ref="B17:B23"/>
    <mergeCell ref="A24:A30"/>
    <mergeCell ref="B24:B30"/>
    <mergeCell ref="A31:A37"/>
    <mergeCell ref="B31:B37"/>
    <mergeCell ref="A38:A44"/>
    <mergeCell ref="B38:B44"/>
    <mergeCell ref="A45:A51"/>
    <mergeCell ref="B45:B51"/>
    <mergeCell ref="A52:A58"/>
    <mergeCell ref="B52:B58"/>
    <mergeCell ref="A59:A65"/>
    <mergeCell ref="B59:B65"/>
    <mergeCell ref="A66:A72"/>
    <mergeCell ref="B66:B72"/>
    <mergeCell ref="A95:AE95"/>
    <mergeCell ref="A96:AE96"/>
    <mergeCell ref="A97:AE97"/>
    <mergeCell ref="A98:AE98"/>
    <mergeCell ref="A73:A79"/>
    <mergeCell ref="B73:B79"/>
    <mergeCell ref="A80:A86"/>
    <mergeCell ref="B80:B86"/>
    <mergeCell ref="A87:A93"/>
    <mergeCell ref="B87:B93"/>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2025-09-02T01:50:00Z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