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ii-fs-nt2\ADM\共用目錄\陳美玲\#1採購案-玲\第801次-「保險業務員6小時法令遵循數位課程行政庶務人力勞務委託外包」採購案-公開招標#1106\招標文件\"/>
    </mc:Choice>
  </mc:AlternateContent>
  <xr:revisionPtr revIDLastSave="0" documentId="13_ncr:1_{B0DD339A-90D5-491F-82B5-B071B368783A}" xr6:coauthVersionLast="47" xr6:coauthVersionMax="47" xr10:uidLastSave="{00000000-0000-0000-0000-000000000000}"/>
  <bookViews>
    <workbookView xWindow="-120" yWindow="-120" windowWidth="29040" windowHeight="15720" tabRatio="421" xr2:uid="{B6C9372F-815C-41D6-8A08-214104328542}"/>
  </bookViews>
  <sheets>
    <sheet name="預算" sheetId="6" r:id="rId1"/>
  </sheets>
  <definedNames>
    <definedName name="_xlnm.Print_Area" localSheetId="0">預算!$A$1:$H$27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G12" i="6"/>
  <c r="G14" i="6"/>
  <c r="G11" i="6"/>
  <c r="G10" i="6"/>
  <c r="G9" i="6"/>
  <c r="G5" i="6"/>
  <c r="G4" i="6"/>
  <c r="G19" i="6"/>
  <c r="G15" i="6" l="1"/>
</calcChain>
</file>

<file path=xl/sharedStrings.xml><?xml version="1.0" encoding="utf-8"?>
<sst xmlns="http://schemas.openxmlformats.org/spreadsheetml/2006/main" count="73" uniqueCount="62">
  <si>
    <t>項目</t>
    <phoneticPr fontId="2" type="noConversion"/>
  </si>
  <si>
    <t>單位</t>
    <phoneticPr fontId="2" type="noConversion"/>
  </si>
  <si>
    <t>數量</t>
    <phoneticPr fontId="2" type="noConversion"/>
  </si>
  <si>
    <t>單價</t>
    <phoneticPr fontId="2" type="noConversion"/>
  </si>
  <si>
    <t>單項小計</t>
    <phoneticPr fontId="2" type="noConversion"/>
  </si>
  <si>
    <t>說明</t>
    <phoneticPr fontId="2" type="noConversion"/>
  </si>
  <si>
    <t>式</t>
    <phoneticPr fontId="2" type="noConversion"/>
  </si>
  <si>
    <t>營業稅</t>
    <phoneticPr fontId="2" type="noConversion"/>
  </si>
  <si>
    <t>數量    (合計)</t>
    <phoneticPr fontId="2" type="noConversion"/>
  </si>
  <si>
    <t>積欠工資墊償基金</t>
  </si>
  <si>
    <t>管理費及利潤</t>
    <phoneticPr fontId="2" type="noConversion"/>
  </si>
  <si>
    <t>1、</t>
    <phoneticPr fontId="2" type="noConversion"/>
  </si>
  <si>
    <t>廠商管理費用</t>
    <phoneticPr fontId="2" type="noConversion"/>
  </si>
  <si>
    <t>以上為預列費用，廠商無需另為報價</t>
    <phoneticPr fontId="2" type="noConversion"/>
  </si>
  <si>
    <t xml:space="preserve">備註:  </t>
    <phoneticPr fontId="2" type="noConversion"/>
  </si>
  <si>
    <t>廠商負擔之勞工保險費、積欠工資墊償基金、健保費及勞工退休金(B、C、D及E)，派遣勞工如因其年齡或身分條件屬依法免投保、繳納各項費用，或廠商未依法為其勞工投保、繳納各該費用者，該項費用於給付時扣除，不另支付廠商。</t>
    <phoneticPr fontId="2" type="noConversion"/>
  </si>
  <si>
    <t>E</t>
  </si>
  <si>
    <t>勞工退休金</t>
  </si>
  <si>
    <t>人*月</t>
  </si>
  <si>
    <t>廠商報價合計(G+H)</t>
    <phoneticPr fontId="2" type="noConversion"/>
  </si>
  <si>
    <t>2、</t>
  </si>
  <si>
    <t>3、</t>
    <phoneticPr fontId="2" type="noConversion"/>
  </si>
  <si>
    <t>A</t>
    <phoneticPr fontId="2" type="noConversion"/>
  </si>
  <si>
    <t>人*月</t>
    <phoneticPr fontId="2" type="noConversion"/>
  </si>
  <si>
    <t>B</t>
    <phoneticPr fontId="2" type="noConversion"/>
  </si>
  <si>
    <t>勞工保險費</t>
    <phoneticPr fontId="2" type="noConversion"/>
  </si>
  <si>
    <t xml:space="preserve">  普通事故保險費</t>
    <phoneticPr fontId="2" type="noConversion"/>
  </si>
  <si>
    <t xml:space="preserve">  就業保險費</t>
    <phoneticPr fontId="2" type="noConversion"/>
  </si>
  <si>
    <t xml:space="preserve">  職業災害保險</t>
    <phoneticPr fontId="2" type="noConversion"/>
  </si>
  <si>
    <t>C</t>
    <phoneticPr fontId="2" type="noConversion"/>
  </si>
  <si>
    <t>依勞保投保薪資總額萬分之2.5按月提繳</t>
    <phoneticPr fontId="2" type="noConversion"/>
  </si>
  <si>
    <t>D</t>
    <phoneticPr fontId="2" type="noConversion"/>
  </si>
  <si>
    <t>F</t>
    <phoneticPr fontId="2" type="noConversion"/>
  </si>
  <si>
    <t>年終獎金</t>
    <phoneticPr fontId="2" type="noConversion"/>
  </si>
  <si>
    <t xml:space="preserve">得標方式為：廠商之「管理費及利潤」(含營業稅)由 投標廠商報價最低且在底價以內者承作。
</t>
    <phoneticPr fontId="2" type="noConversion"/>
  </si>
  <si>
    <t>健保費</t>
    <phoneticPr fontId="2" type="noConversion"/>
  </si>
  <si>
    <t>廠商應負擔之費用(以公共行政業保險費率0.23%計算)</t>
    <phoneticPr fontId="2" type="noConversion"/>
  </si>
  <si>
    <t>外包人員薪資</t>
    <phoneticPr fontId="2" type="noConversion"/>
  </si>
  <si>
    <t>含外包勞工應自行負擔之勞、健保費用</t>
    <phoneticPr fontId="2" type="noConversion"/>
  </si>
  <si>
    <t>G</t>
    <phoneticPr fontId="2" type="noConversion"/>
  </si>
  <si>
    <t>雇主意外責任險</t>
    <phoneticPr fontId="2" type="noConversion"/>
  </si>
  <si>
    <t>J</t>
    <phoneticPr fontId="2" type="noConversion"/>
  </si>
  <si>
    <t>3*12</t>
    <phoneticPr fontId="2" type="noConversion"/>
  </si>
  <si>
    <t>1.5*3</t>
    <phoneticPr fontId="2" type="noConversion"/>
  </si>
  <si>
    <t>H</t>
    <phoneticPr fontId="2" type="noConversion"/>
  </si>
  <si>
    <t>年終二代健保費</t>
    <phoneticPr fontId="2" type="noConversion"/>
  </si>
  <si>
    <t>K</t>
    <phoneticPr fontId="2" type="noConversion"/>
  </si>
  <si>
    <t>預算金額合計總價(I+J+K)</t>
    <phoneticPr fontId="2" type="noConversion"/>
  </si>
  <si>
    <t>包括全部應給付總額(I+J)之5%，依實際額度比例發給。(廠商免納營業稅者，本欄應填"0"，誤填稅額者，不予給付)</t>
    <phoneticPr fontId="2" type="noConversion"/>
  </si>
  <si>
    <r>
      <t xml:space="preserve">單位：新臺幣(元)
</t>
    </r>
    <r>
      <rPr>
        <sz val="6"/>
        <rFont val="標楷體"/>
        <family val="4"/>
        <charset val="136"/>
      </rPr>
      <t>96.11.14</t>
    </r>
    <phoneticPr fontId="2" type="noConversion"/>
  </si>
  <si>
    <r>
      <t>I機關預列費用</t>
    </r>
    <r>
      <rPr>
        <sz val="12"/>
        <rFont val="標楷體"/>
        <family val="4"/>
        <charset val="136"/>
      </rPr>
      <t>(A+B+C+D+E+F+G+H)</t>
    </r>
    <phoneticPr fontId="2" type="noConversion"/>
  </si>
  <si>
    <t>派遣勞工（指受派遣事業單位僱用，並向各機關提供勞務者）之薪資（內含勞工依法自行負擔之勞、健保費用）與廠商應負擔之勞、健保費用、積欠工資墊償基金及提繳之勞工退休金等費用，採固定金額支付，不列入報價範圍。廠商僅需就管理費用（含利潤、相關稅捐及管理所需一切費用等）報價。決標後，廠商報價與前述固定金額合計為契約總價，詳如單價分析表。</t>
    <phoneticPr fontId="2" type="noConversion"/>
  </si>
  <si>
    <t xml:space="preserve"> 保險業務員6小時法令遵循數位課程行政庶務人力勞務委託外包採購案
報價明細表</t>
    <phoneticPr fontId="2" type="noConversion"/>
  </si>
  <si>
    <t>本項目包括廠商管理費、風險、利潤及其他員工福利支出等。</t>
    <phoneticPr fontId="2" type="noConversion"/>
  </si>
  <si>
    <t>廠商應負擔之費用(以每名派遣勞工薪資33,500元的投保級距為34,800元計算)</t>
    <phoneticPr fontId="2" type="noConversion"/>
  </si>
  <si>
    <t>同上，34,800 x11.5% x 70% = 2,801</t>
    <phoneticPr fontId="2" type="noConversion"/>
  </si>
  <si>
    <t>同上，34,800 x 1% x 70% = 244</t>
    <phoneticPr fontId="2" type="noConversion"/>
  </si>
  <si>
    <t>1.廠商應負擔之費用(以每名派遣勞工薪資33,500元的投保級距為34,800元計算，34,800 x 5.17% x 60% x 1.56 = 1684)
2.健保費計算以【月】為計算單位，投保一天也是收取一個月的健保費。</t>
  </si>
  <si>
    <t>由廠商依月投保級距為34,800元之6%提繳</t>
    <phoneticPr fontId="2" type="noConversion"/>
  </si>
  <si>
    <t>1.年終獎金於115年12月薪資發放，俾利單價成本分析，惟請領對象以115年12月31日仍在職者為限，以實際工作月數比例發放。
2.計算方式: (年終獎金1.5個月)*薪資=33,500元*3人*1.5=150,750元</t>
    <phoneticPr fontId="2" type="noConversion"/>
  </si>
  <si>
    <t>二代健保費2.11%(計算方式如下：當月薪資33,500+年終50,250-投保34,800)*0.0211=1,033</t>
    <phoneticPr fontId="2" type="noConversion"/>
  </si>
  <si>
    <t>商業保險(預估)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</si>
</sst>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76" formatCode="#,##0_);[Red]\(#,##0\)"/>
    <numFmt numFmtId="177" formatCode="0.0_);[Red]\(0.0\)"/>
    <numFmt numFmtId="178" formatCode="0_);[Red]\(0\)"/>
  </numFmts>
  <fonts count="12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新細明體"/>
      <family val="1"/>
      <charset val="136"/>
    </font>
    <font>
      <b/>
      <sz val="16"/>
      <name val="標楷體"/>
      <family val="4"/>
      <charset val="136"/>
    </font>
    <font>
      <sz val="6"/>
      <name val="標楷體"/>
      <family val="4"/>
      <charset val="136"/>
    </font>
    <font>
      <b/>
      <sz val="12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12"/>
      <color rgb="FFFF000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176" fontId="4" fillId="2" borderId="1" xfId="2" applyNumberFormat="1" applyFont="1" applyFill="1" applyBorder="1" applyAlignment="1">
      <alignment vertical="center" wrapText="1"/>
    </xf>
    <xf numFmtId="176" fontId="4" fillId="2" borderId="2" xfId="2" applyNumberFormat="1" applyFont="1" applyFill="1" applyBorder="1" applyAlignment="1">
      <alignment vertical="center" wrapText="1"/>
    </xf>
    <xf numFmtId="176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left" vertical="center" wrapText="1"/>
    </xf>
    <xf numFmtId="176" fontId="8" fillId="0" borderId="1" xfId="1" applyNumberFormat="1" applyFont="1" applyBorder="1" applyAlignment="1">
      <alignment horizontal="left" vertical="center" wrapText="1"/>
    </xf>
    <xf numFmtId="177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178" fontId="3" fillId="0" borderId="1" xfId="2" applyNumberFormat="1" applyFont="1" applyFill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left" vertical="center" wrapText="1"/>
    </xf>
    <xf numFmtId="176" fontId="3" fillId="0" borderId="1" xfId="2" applyNumberFormat="1" applyFont="1" applyFill="1" applyBorder="1" applyAlignment="1">
      <alignment vertical="center" wrapText="1"/>
    </xf>
    <xf numFmtId="176" fontId="10" fillId="0" borderId="2" xfId="2" applyNumberFormat="1" applyFont="1" applyFill="1" applyBorder="1" applyAlignment="1">
      <alignment vertical="center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center"/>
    </xf>
    <xf numFmtId="0" fontId="11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8" fillId="0" borderId="11" xfId="1" applyNumberFormat="1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8" xfId="1" applyNumberFormat="1" applyFont="1" applyBorder="1" applyAlignment="1">
      <alignment horizontal="center" vertical="center" wrapText="1"/>
    </xf>
    <xf numFmtId="176" fontId="3" fillId="0" borderId="9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8" xfId="2" applyNumberFormat="1" applyFont="1" applyFill="1" applyBorder="1" applyAlignment="1">
      <alignment horizontal="center" vertical="center" wrapText="1"/>
    </xf>
    <xf numFmtId="176" fontId="3" fillId="0" borderId="9" xfId="2" applyNumberFormat="1" applyFont="1" applyFill="1" applyBorder="1" applyAlignment="1">
      <alignment horizontal="center" vertical="center" wrapText="1"/>
    </xf>
    <xf numFmtId="176" fontId="3" fillId="0" borderId="10" xfId="2" applyNumberFormat="1" applyFont="1" applyFill="1" applyBorder="1" applyAlignment="1">
      <alignment horizontal="center" vertical="center" wrapText="1"/>
    </xf>
    <xf numFmtId="176" fontId="3" fillId="0" borderId="8" xfId="1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一般" xfId="0" builtinId="0"/>
    <cellStyle name="一般_Sheet1" xfId="1" xr:uid="{D58A4CC6-4E6D-411A-9777-AAA90429B426}"/>
    <cellStyle name="貨幣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BEF72-1C47-429E-BDFB-44D19CCD2256}">
  <sheetPr>
    <pageSetUpPr fitToPage="1"/>
  </sheetPr>
  <dimension ref="A1:I27"/>
  <sheetViews>
    <sheetView tabSelected="1" topLeftCell="A17" zoomScaleNormal="100" workbookViewId="0">
      <selection activeCell="H15" sqref="H15"/>
    </sheetView>
  </sheetViews>
  <sheetFormatPr defaultRowHeight="16.5"/>
  <cols>
    <col min="1" max="1" width="8.5" customWidth="1"/>
    <col min="2" max="2" width="18.875" customWidth="1"/>
    <col min="3" max="3" width="9" customWidth="1"/>
    <col min="4" max="4" width="11.75" customWidth="1"/>
    <col min="5" max="5" width="10.75" customWidth="1"/>
    <col min="6" max="6" width="12.5" customWidth="1"/>
    <col min="7" max="7" width="16.25" customWidth="1"/>
    <col min="8" max="8" width="42.375" customWidth="1"/>
  </cols>
  <sheetData>
    <row r="1" spans="1:8" ht="42.75" customHeight="1">
      <c r="A1" s="34" t="s">
        <v>52</v>
      </c>
      <c r="B1" s="35"/>
      <c r="C1" s="35"/>
      <c r="D1" s="35"/>
      <c r="E1" s="35"/>
      <c r="F1" s="35"/>
      <c r="G1" s="35"/>
      <c r="H1" s="36"/>
    </row>
    <row r="2" spans="1:8" ht="19.5">
      <c r="A2" s="37" t="s">
        <v>49</v>
      </c>
      <c r="B2" s="38"/>
      <c r="C2" s="38"/>
      <c r="D2" s="38"/>
      <c r="E2" s="38"/>
      <c r="F2" s="38"/>
      <c r="G2" s="38"/>
      <c r="H2" s="39"/>
    </row>
    <row r="3" spans="1:8" ht="33">
      <c r="A3" s="40" t="s">
        <v>0</v>
      </c>
      <c r="B3" s="41"/>
      <c r="C3" s="8" t="s">
        <v>1</v>
      </c>
      <c r="D3" s="10" t="s">
        <v>2</v>
      </c>
      <c r="E3" s="10" t="s">
        <v>8</v>
      </c>
      <c r="F3" s="8" t="s">
        <v>3</v>
      </c>
      <c r="G3" s="11" t="s">
        <v>4</v>
      </c>
      <c r="H3" s="8" t="s">
        <v>5</v>
      </c>
    </row>
    <row r="4" spans="1:8" ht="26.1" customHeight="1">
      <c r="A4" s="8" t="s">
        <v>22</v>
      </c>
      <c r="B4" s="12" t="s">
        <v>37</v>
      </c>
      <c r="C4" s="8" t="s">
        <v>23</v>
      </c>
      <c r="D4" s="10" t="s">
        <v>42</v>
      </c>
      <c r="E4" s="10">
        <v>36</v>
      </c>
      <c r="F4" s="7">
        <v>33500</v>
      </c>
      <c r="G4" s="7">
        <f>+E4*F4</f>
        <v>1206000</v>
      </c>
      <c r="H4" s="6" t="s">
        <v>38</v>
      </c>
    </row>
    <row r="5" spans="1:8" ht="33">
      <c r="A5" s="42" t="s">
        <v>24</v>
      </c>
      <c r="B5" s="13" t="s">
        <v>25</v>
      </c>
      <c r="C5" s="40" t="s">
        <v>23</v>
      </c>
      <c r="D5" s="46" t="s">
        <v>42</v>
      </c>
      <c r="E5" s="46">
        <v>36</v>
      </c>
      <c r="F5" s="3">
        <v>3125</v>
      </c>
      <c r="G5" s="49">
        <f>+E5*F5</f>
        <v>112500</v>
      </c>
      <c r="H5" s="6" t="s">
        <v>54</v>
      </c>
    </row>
    <row r="6" spans="1:8">
      <c r="A6" s="43"/>
      <c r="B6" s="12" t="s">
        <v>26</v>
      </c>
      <c r="C6" s="40"/>
      <c r="D6" s="47"/>
      <c r="E6" s="47"/>
      <c r="F6" s="3">
        <v>2801</v>
      </c>
      <c r="G6" s="50"/>
      <c r="H6" s="6" t="s">
        <v>55</v>
      </c>
    </row>
    <row r="7" spans="1:8">
      <c r="A7" s="44"/>
      <c r="B7" s="12" t="s">
        <v>27</v>
      </c>
      <c r="C7" s="40"/>
      <c r="D7" s="44"/>
      <c r="E7" s="47"/>
      <c r="F7" s="3">
        <v>244</v>
      </c>
      <c r="G7" s="50"/>
      <c r="H7" s="6" t="s">
        <v>56</v>
      </c>
    </row>
    <row r="8" spans="1:8" ht="33">
      <c r="A8" s="45"/>
      <c r="B8" s="6" t="s">
        <v>28</v>
      </c>
      <c r="C8" s="40"/>
      <c r="D8" s="45"/>
      <c r="E8" s="48"/>
      <c r="F8" s="3">
        <v>80</v>
      </c>
      <c r="G8" s="51"/>
      <c r="H8" s="6" t="s">
        <v>36</v>
      </c>
    </row>
    <row r="9" spans="1:8" ht="30.95" customHeight="1">
      <c r="A9" s="9" t="s">
        <v>29</v>
      </c>
      <c r="B9" s="6" t="s">
        <v>9</v>
      </c>
      <c r="C9" s="8" t="s">
        <v>23</v>
      </c>
      <c r="D9" s="10" t="s">
        <v>42</v>
      </c>
      <c r="E9" s="10">
        <v>36</v>
      </c>
      <c r="F9" s="3">
        <v>9</v>
      </c>
      <c r="G9" s="7">
        <f>+E9*F9</f>
        <v>324</v>
      </c>
      <c r="H9" s="6" t="s">
        <v>30</v>
      </c>
    </row>
    <row r="10" spans="1:8" ht="91.5" customHeight="1">
      <c r="A10" s="9" t="s">
        <v>31</v>
      </c>
      <c r="B10" s="6" t="s">
        <v>35</v>
      </c>
      <c r="C10" s="8" t="s">
        <v>23</v>
      </c>
      <c r="D10" s="10" t="s">
        <v>42</v>
      </c>
      <c r="E10" s="10">
        <v>36</v>
      </c>
      <c r="F10" s="3">
        <v>1684</v>
      </c>
      <c r="G10" s="7">
        <f>+E10*F10</f>
        <v>60624</v>
      </c>
      <c r="H10" s="6" t="s">
        <v>57</v>
      </c>
    </row>
    <row r="11" spans="1:8" ht="29.25" customHeight="1">
      <c r="A11" s="9" t="s">
        <v>16</v>
      </c>
      <c r="B11" s="6" t="s">
        <v>17</v>
      </c>
      <c r="C11" s="8" t="s">
        <v>18</v>
      </c>
      <c r="D11" s="10" t="s">
        <v>42</v>
      </c>
      <c r="E11" s="10">
        <v>36</v>
      </c>
      <c r="F11" s="3">
        <v>2088</v>
      </c>
      <c r="G11" s="7">
        <f>+E11*F11</f>
        <v>75168</v>
      </c>
      <c r="H11" s="6" t="s">
        <v>58</v>
      </c>
    </row>
    <row r="12" spans="1:8" ht="101.45" customHeight="1">
      <c r="A12" s="9" t="s">
        <v>32</v>
      </c>
      <c r="B12" s="6" t="s">
        <v>33</v>
      </c>
      <c r="C12" s="8" t="s">
        <v>23</v>
      </c>
      <c r="D12" s="14" t="s">
        <v>43</v>
      </c>
      <c r="E12" s="15">
        <v>4.5</v>
      </c>
      <c r="F12" s="3">
        <v>33500</v>
      </c>
      <c r="G12" s="7">
        <f>F12*E12</f>
        <v>150750</v>
      </c>
      <c r="H12" s="4" t="s">
        <v>59</v>
      </c>
    </row>
    <row r="13" spans="1:8" ht="51.4" customHeight="1">
      <c r="A13" s="9" t="s">
        <v>39</v>
      </c>
      <c r="B13" s="6" t="s">
        <v>45</v>
      </c>
      <c r="C13" s="8" t="s">
        <v>6</v>
      </c>
      <c r="D13" s="16">
        <v>3</v>
      </c>
      <c r="E13" s="10">
        <v>1</v>
      </c>
      <c r="F13" s="3">
        <v>3099</v>
      </c>
      <c r="G13" s="7">
        <f>F13</f>
        <v>3099</v>
      </c>
      <c r="H13" s="6" t="s">
        <v>60</v>
      </c>
    </row>
    <row r="14" spans="1:8" ht="39.75" customHeight="1">
      <c r="A14" s="9" t="s">
        <v>44</v>
      </c>
      <c r="B14" s="6" t="s">
        <v>40</v>
      </c>
      <c r="C14" s="8" t="s">
        <v>6</v>
      </c>
      <c r="D14" s="14">
        <v>1</v>
      </c>
      <c r="E14" s="10">
        <v>1</v>
      </c>
      <c r="F14" s="3">
        <v>10000</v>
      </c>
      <c r="G14" s="7">
        <f>F14</f>
        <v>10000</v>
      </c>
      <c r="H14" s="5" t="s">
        <v>61</v>
      </c>
    </row>
    <row r="15" spans="1:8" ht="32.25" customHeight="1">
      <c r="A15" s="27" t="s">
        <v>50</v>
      </c>
      <c r="B15" s="28"/>
      <c r="C15" s="28"/>
      <c r="D15" s="28"/>
      <c r="E15" s="28"/>
      <c r="F15" s="28"/>
      <c r="G15" s="7">
        <f>SUM(G4:G14)</f>
        <v>1618465</v>
      </c>
      <c r="H15" s="6" t="s">
        <v>13</v>
      </c>
    </row>
    <row r="16" spans="1:8" ht="32.25" customHeight="1">
      <c r="A16" s="29" t="s">
        <v>12</v>
      </c>
      <c r="B16" s="30"/>
      <c r="C16" s="30"/>
      <c r="D16" s="30"/>
      <c r="E16" s="30"/>
      <c r="F16" s="30"/>
      <c r="G16" s="30"/>
      <c r="H16" s="31"/>
    </row>
    <row r="17" spans="1:9" ht="77.25" customHeight="1">
      <c r="A17" s="10" t="s">
        <v>41</v>
      </c>
      <c r="B17" s="17" t="s">
        <v>10</v>
      </c>
      <c r="C17" s="10" t="s">
        <v>6</v>
      </c>
      <c r="D17" s="10">
        <v>1</v>
      </c>
      <c r="E17" s="10"/>
      <c r="F17" s="7"/>
      <c r="G17" s="1"/>
      <c r="H17" s="18" t="s">
        <v>53</v>
      </c>
      <c r="I17" s="22"/>
    </row>
    <row r="18" spans="1:9" ht="60.75" customHeight="1">
      <c r="A18" s="10" t="s">
        <v>46</v>
      </c>
      <c r="B18" s="17" t="s">
        <v>7</v>
      </c>
      <c r="C18" s="10" t="s">
        <v>6</v>
      </c>
      <c r="D18" s="10">
        <v>1</v>
      </c>
      <c r="E18" s="10"/>
      <c r="F18" s="18"/>
      <c r="G18" s="1"/>
      <c r="H18" s="18" t="s">
        <v>48</v>
      </c>
    </row>
    <row r="19" spans="1:9" ht="60.75" hidden="1" customHeight="1" thickBot="1">
      <c r="A19" s="32" t="s">
        <v>19</v>
      </c>
      <c r="B19" s="33"/>
      <c r="C19" s="33"/>
      <c r="D19" s="33"/>
      <c r="E19" s="33"/>
      <c r="F19" s="33"/>
      <c r="G19" s="2">
        <f>G17+G18</f>
        <v>0</v>
      </c>
      <c r="H19" s="19"/>
    </row>
    <row r="20" spans="1:9" ht="42.75" customHeight="1" thickBot="1">
      <c r="A20" s="32" t="s">
        <v>47</v>
      </c>
      <c r="B20" s="33"/>
      <c r="C20" s="33"/>
      <c r="D20" s="33"/>
      <c r="E20" s="33"/>
      <c r="F20" s="33"/>
      <c r="G20" s="2"/>
      <c r="H20" s="19"/>
    </row>
    <row r="22" spans="1:9">
      <c r="A22" t="s">
        <v>14</v>
      </c>
      <c r="B22" s="26"/>
      <c r="C22" s="26"/>
      <c r="D22" s="26"/>
      <c r="E22" s="26"/>
      <c r="F22" s="26"/>
      <c r="G22" s="26"/>
      <c r="H22" s="26"/>
    </row>
    <row r="23" spans="1:9" ht="25.5" customHeight="1">
      <c r="A23" s="20" t="s">
        <v>11</v>
      </c>
      <c r="B23" s="23" t="s">
        <v>34</v>
      </c>
      <c r="C23" s="24"/>
      <c r="D23" s="24"/>
      <c r="E23" s="24"/>
      <c r="F23" s="24"/>
      <c r="G23" s="24"/>
      <c r="H23" s="24"/>
    </row>
    <row r="24" spans="1:9" ht="54.75" customHeight="1">
      <c r="A24" s="20" t="s">
        <v>20</v>
      </c>
      <c r="B24" s="23" t="s">
        <v>51</v>
      </c>
      <c r="C24" s="24"/>
      <c r="D24" s="24"/>
      <c r="E24" s="24"/>
      <c r="F24" s="24"/>
      <c r="G24" s="24"/>
      <c r="H24" s="24"/>
    </row>
    <row r="25" spans="1:9" ht="39.6" customHeight="1">
      <c r="A25" s="20" t="s">
        <v>21</v>
      </c>
      <c r="B25" s="25" t="s">
        <v>15</v>
      </c>
      <c r="C25" s="25"/>
      <c r="D25" s="25"/>
      <c r="E25" s="25"/>
      <c r="F25" s="25"/>
      <c r="G25" s="25"/>
      <c r="H25" s="25"/>
    </row>
    <row r="26" spans="1:9" ht="26.25" customHeight="1">
      <c r="B26" s="26"/>
      <c r="C26" s="26"/>
      <c r="D26" s="26"/>
      <c r="E26" s="26"/>
      <c r="F26" s="26"/>
      <c r="G26" s="26"/>
      <c r="H26" s="26"/>
    </row>
    <row r="27" spans="1:9" ht="24.75" customHeight="1">
      <c r="A27" s="21"/>
      <c r="B27" s="26"/>
      <c r="C27" s="26"/>
      <c r="D27" s="26"/>
      <c r="E27" s="26"/>
      <c r="F27" s="26"/>
      <c r="G27" s="26"/>
      <c r="H27" s="26"/>
    </row>
  </sheetData>
  <mergeCells count="18">
    <mergeCell ref="A1:H1"/>
    <mergeCell ref="A2:H2"/>
    <mergeCell ref="A3:B3"/>
    <mergeCell ref="A5:A8"/>
    <mergeCell ref="C5:C8"/>
    <mergeCell ref="D5:D8"/>
    <mergeCell ref="E5:E8"/>
    <mergeCell ref="G5:G8"/>
    <mergeCell ref="B24:H24"/>
    <mergeCell ref="B25:H25"/>
    <mergeCell ref="B26:H26"/>
    <mergeCell ref="B27:H27"/>
    <mergeCell ref="A15:F15"/>
    <mergeCell ref="A16:H16"/>
    <mergeCell ref="A19:F19"/>
    <mergeCell ref="A20:F20"/>
    <mergeCell ref="B22:H22"/>
    <mergeCell ref="B23:H23"/>
  </mergeCells>
  <phoneticPr fontId="2" type="noConversion"/>
  <pageMargins left="1.1811023622047245" right="0.74803149606299213" top="0.43307086614173229" bottom="0.43307086614173229" header="0.51181102362204722" footer="0.35433070866141736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預算</vt:lpstr>
      <vt:lpstr>預算!Print_Area</vt:lpstr>
    </vt:vector>
  </TitlesOfParts>
  <Company>okwork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okwork</dc:creator>
  <cp:lastModifiedBy>林虹汝</cp:lastModifiedBy>
  <cp:lastPrinted>2024-12-09T10:51:50Z</cp:lastPrinted>
  <dcterms:created xsi:type="dcterms:W3CDTF">2008-11-11T06:01:12Z</dcterms:created>
  <dcterms:modified xsi:type="dcterms:W3CDTF">2025-09-30T09:10:09Z</dcterms:modified>
</cp:coreProperties>
</file>